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33" activeTab="10"/>
  </bookViews>
  <sheets>
    <sheet name="Éves összesítő" sheetId="1" r:id="rId1"/>
    <sheet name="Január" sheetId="2" r:id="rId2"/>
    <sheet name="Február" sheetId="3" r:id="rId3"/>
    <sheet name="Március" sheetId="4" r:id="rId4"/>
    <sheet name="Április" sheetId="5" r:id="rId5"/>
    <sheet name="Május" sheetId="6" r:id="rId6"/>
    <sheet name="Június" sheetId="7" r:id="rId7"/>
    <sheet name="Július" sheetId="8" r:id="rId8"/>
    <sheet name="Augusztus" sheetId="9" r:id="rId9"/>
    <sheet name="Szeptember" sheetId="10" r:id="rId10"/>
    <sheet name="Október" sheetId="11" r:id="rId11"/>
    <sheet name="November" sheetId="12" r:id="rId12"/>
    <sheet name="December" sheetId="13" r:id="rId13"/>
  </sheets>
  <definedNames/>
  <calcPr fullCalcOnLoad="1"/>
</workbook>
</file>

<file path=xl/sharedStrings.xml><?xml version="1.0" encoding="utf-8"?>
<sst xmlns="http://schemas.openxmlformats.org/spreadsheetml/2006/main" count="505" uniqueCount="100">
  <si>
    <t>Havi tervezet:</t>
  </si>
  <si>
    <t>201x-es</t>
  </si>
  <si>
    <t xml:space="preserve"> esztendő</t>
  </si>
  <si>
    <t>Bevételek:</t>
  </si>
  <si>
    <t>bérjövedelem</t>
  </si>
  <si>
    <t>Családi pótlék</t>
  </si>
  <si>
    <t>Havi egyenlegek ábrán:</t>
  </si>
  <si>
    <t>egyéb jöv1</t>
  </si>
  <si>
    <t>Kiadás</t>
  </si>
  <si>
    <t>Hónap</t>
  </si>
  <si>
    <t>Egyenleg</t>
  </si>
  <si>
    <t>egyéb jöv2</t>
  </si>
  <si>
    <t>január</t>
  </si>
  <si>
    <t>egyéb jöv3</t>
  </si>
  <si>
    <t>február</t>
  </si>
  <si>
    <t>egyéb jöv4</t>
  </si>
  <si>
    <t>március</t>
  </si>
  <si>
    <t>Össz. Jöv.</t>
  </si>
  <si>
    <t>április</t>
  </si>
  <si>
    <t>május</t>
  </si>
  <si>
    <t>Kiadások:</t>
  </si>
  <si>
    <t>Marad:</t>
  </si>
  <si>
    <t>június</t>
  </si>
  <si>
    <t>tized</t>
  </si>
  <si>
    <t>július</t>
  </si>
  <si>
    <t>egyéb állandó</t>
  </si>
  <si>
    <t>augusztus</t>
  </si>
  <si>
    <t>szeptember</t>
  </si>
  <si>
    <t>Rezsi:</t>
  </si>
  <si>
    <t>október</t>
  </si>
  <si>
    <t>víz</t>
  </si>
  <si>
    <t>november</t>
  </si>
  <si>
    <t>villany</t>
  </si>
  <si>
    <t>december</t>
  </si>
  <si>
    <t>gáz</t>
  </si>
  <si>
    <t>Egyenleg éves szinten:</t>
  </si>
  <si>
    <t>mobil</t>
  </si>
  <si>
    <t>Egyenleg havi átlagban:</t>
  </si>
  <si>
    <t>kábelTV/tel</t>
  </si>
  <si>
    <t>lakásbiztosítás</t>
  </si>
  <si>
    <t>szemétdíj</t>
  </si>
  <si>
    <t>Aktuális egyenlegek:</t>
  </si>
  <si>
    <t>Kocsi:</t>
  </si>
  <si>
    <t>Bankszámlán:</t>
  </si>
  <si>
    <t>CASCO</t>
  </si>
  <si>
    <t>Hitelkártyán:</t>
  </si>
  <si>
    <t>Kötelező</t>
  </si>
  <si>
    <t>Készpénzben:</t>
  </si>
  <si>
    <t>Súlyadó</t>
  </si>
  <si>
    <t>Összesen:</t>
  </si>
  <si>
    <t>tankolás</t>
  </si>
  <si>
    <t>Koszt:</t>
  </si>
  <si>
    <t>Egyéb:</t>
  </si>
  <si>
    <t>Össz. Kiadás</t>
  </si>
  <si>
    <t>Egyenleg:</t>
  </si>
  <si>
    <t>Bevételek</t>
  </si>
  <si>
    <t>Kiadások</t>
  </si>
  <si>
    <t>Mikor</t>
  </si>
  <si>
    <t>Honnan</t>
  </si>
  <si>
    <t>Mennyi</t>
  </si>
  <si>
    <t>Mire</t>
  </si>
  <si>
    <t>Céges bevétel</t>
  </si>
  <si>
    <t>Céges kiadások</t>
  </si>
  <si>
    <t>adó</t>
  </si>
  <si>
    <t xml:space="preserve"> </t>
  </si>
  <si>
    <t>Bérjövedelem</t>
  </si>
  <si>
    <t>Munkáltató</t>
  </si>
  <si>
    <t>Rezsi</t>
  </si>
  <si>
    <t>Lakásbiztosítás</t>
  </si>
  <si>
    <t>Szociális juttatások</t>
  </si>
  <si>
    <t>Gáz</t>
  </si>
  <si>
    <t>UPC</t>
  </si>
  <si>
    <t>Pannon</t>
  </si>
  <si>
    <t>Egyéb bevételek</t>
  </si>
  <si>
    <t>Víz</t>
  </si>
  <si>
    <t>Villany</t>
  </si>
  <si>
    <t>Kocsi</t>
  </si>
  <si>
    <t>Casco</t>
  </si>
  <si>
    <t>Matrica</t>
  </si>
  <si>
    <t>Tankolás</t>
  </si>
  <si>
    <t>Parkolás</t>
  </si>
  <si>
    <t>Koszt</t>
  </si>
  <si>
    <t>Egyéb</t>
  </si>
  <si>
    <t>Tized</t>
  </si>
  <si>
    <t>Összesen</t>
  </si>
  <si>
    <t>+ Erzsiéktől 10000</t>
  </si>
  <si>
    <t>Alaplap</t>
  </si>
  <si>
    <t>Proci</t>
  </si>
  <si>
    <t>Memória</t>
  </si>
  <si>
    <t>DVD-író</t>
  </si>
  <si>
    <t>HDD</t>
  </si>
  <si>
    <t>Ház</t>
  </si>
  <si>
    <t>br. össz.</t>
  </si>
  <si>
    <t>meddig terjed</t>
  </si>
  <si>
    <t>br</t>
  </si>
  <si>
    <t>eva</t>
  </si>
  <si>
    <t>lefedve</t>
  </si>
  <si>
    <t>túlfizetni</t>
  </si>
  <si>
    <t>meddig kellene</t>
  </si>
  <si>
    <t>különb. Evaja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</si>
</sst>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;\-#,##0"/>
    <numFmt numFmtId="167" formatCode="#,##0;[RED]\-#,##0"/>
    <numFmt numFmtId="168" formatCode="#,###"/>
    <numFmt numFmtId="169" formatCode="YYYY\-MM\-DD"/>
    <numFmt numFmtId="170" formatCode="YY\-MM\-DD"/>
  </numFmts>
  <fonts count="11">
    <font>
      <sz val="10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indexed="59"/>
      <name val="Arial"/>
      <family val="2"/>
    </font>
    <font>
      <sz val="10"/>
      <color indexed="8"/>
      <name val="Arial"/>
      <family val="2"/>
    </font>
    <font>
      <b/>
      <sz val="10"/>
      <color indexed="59"/>
      <name val="Arial"/>
      <family val="2"/>
    </font>
    <font>
      <b/>
      <sz val="10"/>
      <color indexed="10"/>
      <name val="Arial"/>
      <family val="2"/>
    </font>
    <font>
      <sz val="7.5"/>
      <color indexed="8"/>
      <name val="Arial"/>
      <family val="2"/>
    </font>
    <font>
      <sz val="10"/>
      <color indexed="63"/>
      <name val="Arial"/>
      <family val="2"/>
    </font>
    <font>
      <b/>
      <sz val="14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0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1" xfId="0" applyFont="1" applyBorder="1" applyAlignment="1">
      <alignment horizontal="left"/>
    </xf>
    <xf numFmtId="164" fontId="0" fillId="0" borderId="1" xfId="0" applyFont="1" applyFill="1" applyBorder="1" applyAlignment="1">
      <alignment/>
    </xf>
    <xf numFmtId="164" fontId="0" fillId="0" borderId="1" xfId="0" applyBorder="1" applyAlignment="1">
      <alignment/>
    </xf>
    <xf numFmtId="164" fontId="0" fillId="2" borderId="0" xfId="0" applyFill="1" applyAlignment="1">
      <alignment/>
    </xf>
    <xf numFmtId="164" fontId="0" fillId="3" borderId="0" xfId="0" applyFont="1" applyFill="1" applyAlignment="1">
      <alignment/>
    </xf>
    <xf numFmtId="164" fontId="1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0" borderId="1" xfId="0" applyFill="1" applyBorder="1" applyAlignment="1">
      <alignment/>
    </xf>
    <xf numFmtId="164" fontId="1" fillId="3" borderId="1" xfId="0" applyFont="1" applyFill="1" applyBorder="1" applyAlignment="1">
      <alignment horizontal="right"/>
    </xf>
    <xf numFmtId="164" fontId="1" fillId="3" borderId="1" xfId="0" applyFont="1" applyFill="1" applyBorder="1" applyAlignment="1">
      <alignment horizontal="left"/>
    </xf>
    <xf numFmtId="164" fontId="2" fillId="2" borderId="1" xfId="0" applyFont="1" applyFill="1" applyBorder="1" applyAlignment="1">
      <alignment/>
    </xf>
    <xf numFmtId="165" fontId="0" fillId="2" borderId="1" xfId="0" applyNumberFormat="1" applyFill="1" applyBorder="1" applyAlignment="1">
      <alignment/>
    </xf>
    <xf numFmtId="164" fontId="0" fillId="2" borderId="1" xfId="0" applyFill="1" applyBorder="1" applyAlignment="1">
      <alignment/>
    </xf>
    <xf numFmtId="164" fontId="0" fillId="2" borderId="1" xfId="0" applyFont="1" applyFill="1" applyBorder="1" applyAlignment="1">
      <alignment/>
    </xf>
    <xf numFmtId="164" fontId="2" fillId="4" borderId="1" xfId="0" applyFont="1" applyFill="1" applyBorder="1" applyAlignment="1">
      <alignment/>
    </xf>
    <xf numFmtId="165" fontId="2" fillId="4" borderId="1" xfId="0" applyNumberFormat="1" applyFont="1" applyFill="1" applyBorder="1" applyAlignment="1">
      <alignment/>
    </xf>
    <xf numFmtId="164" fontId="0" fillId="4" borderId="1" xfId="0" applyFont="1" applyFill="1" applyBorder="1" applyAlignment="1">
      <alignment/>
    </xf>
    <xf numFmtId="165" fontId="0" fillId="4" borderId="1" xfId="0" applyNumberFormat="1" applyFont="1" applyFill="1" applyBorder="1" applyAlignment="1">
      <alignment/>
    </xf>
    <xf numFmtId="164" fontId="0" fillId="5" borderId="1" xfId="0" applyFont="1" applyFill="1" applyBorder="1" applyAlignment="1">
      <alignment/>
    </xf>
    <xf numFmtId="164" fontId="0" fillId="5" borderId="1" xfId="0" applyFont="1" applyFill="1" applyBorder="1" applyAlignment="1">
      <alignment horizontal="left"/>
    </xf>
    <xf numFmtId="164" fontId="1" fillId="3" borderId="1" xfId="0" applyFont="1" applyFill="1" applyBorder="1" applyAlignment="1">
      <alignment/>
    </xf>
    <xf numFmtId="164" fontId="0" fillId="3" borderId="1" xfId="0" applyFont="1" applyFill="1" applyBorder="1" applyAlignment="1">
      <alignment/>
    </xf>
    <xf numFmtId="165" fontId="0" fillId="4" borderId="1" xfId="0" applyNumberFormat="1" applyFill="1" applyBorder="1" applyAlignment="1">
      <alignment/>
    </xf>
    <xf numFmtId="164" fontId="2" fillId="0" borderId="1" xfId="0" applyFont="1" applyBorder="1" applyAlignment="1">
      <alignment/>
    </xf>
    <xf numFmtId="164" fontId="1" fillId="6" borderId="1" xfId="0" applyFont="1" applyFill="1" applyBorder="1" applyAlignment="1">
      <alignment horizontal="center"/>
    </xf>
    <xf numFmtId="164" fontId="0" fillId="0" borderId="1" xfId="0" applyFill="1" applyBorder="1" applyAlignment="1">
      <alignment horizontal="left"/>
    </xf>
    <xf numFmtId="166" fontId="2" fillId="7" borderId="1" xfId="0" applyNumberFormat="1" applyFont="1" applyFill="1" applyBorder="1" applyAlignment="1">
      <alignment/>
    </xf>
    <xf numFmtId="164" fontId="2" fillId="2" borderId="1" xfId="0" applyFont="1" applyFill="1" applyBorder="1" applyAlignment="1">
      <alignment horizontal="center"/>
    </xf>
    <xf numFmtId="167" fontId="2" fillId="0" borderId="1" xfId="0" applyNumberFormat="1" applyFont="1" applyBorder="1" applyAlignment="1">
      <alignment horizontal="right"/>
    </xf>
    <xf numFmtId="164" fontId="0" fillId="8" borderId="1" xfId="0" applyFont="1" applyFill="1" applyBorder="1" applyAlignment="1">
      <alignment/>
    </xf>
    <xf numFmtId="168" fontId="2" fillId="8" borderId="1" xfId="0" applyNumberFormat="1" applyFont="1" applyFill="1" applyBorder="1" applyAlignment="1">
      <alignment horizontal="left" indent="2"/>
    </xf>
    <xf numFmtId="164" fontId="2" fillId="9" borderId="1" xfId="0" applyFont="1" applyFill="1" applyBorder="1" applyAlignment="1">
      <alignment/>
    </xf>
    <xf numFmtId="165" fontId="2" fillId="9" borderId="1" xfId="0" applyNumberFormat="1" applyFont="1" applyFill="1" applyBorder="1" applyAlignment="1">
      <alignment/>
    </xf>
    <xf numFmtId="165" fontId="0" fillId="0" borderId="1" xfId="0" applyNumberFormat="1" applyFill="1" applyBorder="1" applyAlignment="1">
      <alignment/>
    </xf>
    <xf numFmtId="164" fontId="0" fillId="7" borderId="1" xfId="0" applyFont="1" applyFill="1" applyBorder="1" applyAlignment="1">
      <alignment/>
    </xf>
    <xf numFmtId="165" fontId="0" fillId="7" borderId="1" xfId="0" applyNumberFormat="1" applyFill="1" applyBorder="1" applyAlignment="1">
      <alignment/>
    </xf>
    <xf numFmtId="164" fontId="2" fillId="7" borderId="1" xfId="0" applyFont="1" applyFill="1" applyBorder="1" applyAlignment="1">
      <alignment/>
    </xf>
    <xf numFmtId="165" fontId="0" fillId="7" borderId="0" xfId="0" applyNumberFormat="1" applyFill="1" applyAlignment="1">
      <alignment/>
    </xf>
    <xf numFmtId="164" fontId="2" fillId="4" borderId="1" xfId="0" applyFont="1" applyFill="1" applyBorder="1" applyAlignment="1">
      <alignment horizontal="left"/>
    </xf>
    <xf numFmtId="168" fontId="2" fillId="0" borderId="1" xfId="0" applyNumberFormat="1" applyFont="1" applyBorder="1" applyAlignment="1">
      <alignment horizontal="right"/>
    </xf>
    <xf numFmtId="165" fontId="0" fillId="7" borderId="1" xfId="0" applyNumberFormat="1" applyFont="1" applyFill="1" applyBorder="1" applyAlignment="1">
      <alignment/>
    </xf>
    <xf numFmtId="164" fontId="0" fillId="0" borderId="1" xfId="0" applyFont="1" applyFill="1" applyBorder="1" applyAlignment="1">
      <alignment horizontal="left"/>
    </xf>
    <xf numFmtId="164" fontId="0" fillId="0" borderId="0" xfId="0" applyFill="1" applyAlignment="1">
      <alignment/>
    </xf>
    <xf numFmtId="164" fontId="1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0" fillId="0" borderId="0" xfId="0" applyNumberFormat="1" applyAlignment="1">
      <alignment/>
    </xf>
    <xf numFmtId="168" fontId="2" fillId="0" borderId="1" xfId="0" applyNumberFormat="1" applyFont="1" applyFill="1" applyBorder="1" applyAlignment="1">
      <alignment/>
    </xf>
    <xf numFmtId="164" fontId="4" fillId="0" borderId="1" xfId="0" applyFont="1" applyFill="1" applyBorder="1" applyAlignment="1">
      <alignment horizontal="left"/>
    </xf>
    <xf numFmtId="164" fontId="2" fillId="0" borderId="1" xfId="0" applyFont="1" applyFill="1" applyBorder="1" applyAlignment="1">
      <alignment horizontal="center"/>
    </xf>
    <xf numFmtId="164" fontId="2" fillId="4" borderId="1" xfId="0" applyFont="1" applyFill="1" applyBorder="1" applyAlignment="1">
      <alignment horizontal="right"/>
    </xf>
    <xf numFmtId="164" fontId="5" fillId="7" borderId="1" xfId="0" applyFont="1" applyFill="1" applyBorder="1" applyAlignment="1">
      <alignment/>
    </xf>
    <xf numFmtId="168" fontId="0" fillId="0" borderId="1" xfId="0" applyNumberFormat="1" applyFont="1" applyFill="1" applyBorder="1" applyAlignment="1">
      <alignment/>
    </xf>
    <xf numFmtId="168" fontId="2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left"/>
    </xf>
    <xf numFmtId="164" fontId="0" fillId="0" borderId="0" xfId="0" applyFill="1" applyAlignment="1">
      <alignment horizontal="right"/>
    </xf>
    <xf numFmtId="164" fontId="2" fillId="7" borderId="1" xfId="0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/>
    </xf>
    <xf numFmtId="164" fontId="2" fillId="0" borderId="0" xfId="0" applyFont="1" applyFill="1" applyAlignment="1">
      <alignment/>
    </xf>
    <xf numFmtId="168" fontId="0" fillId="0" borderId="1" xfId="0" applyNumberFormat="1" applyFill="1" applyBorder="1" applyAlignment="1">
      <alignment/>
    </xf>
    <xf numFmtId="164" fontId="2" fillId="0" borderId="1" xfId="0" applyFont="1" applyFill="1" applyBorder="1" applyAlignment="1">
      <alignment horizontal="left"/>
    </xf>
    <xf numFmtId="164" fontId="6" fillId="0" borderId="1" xfId="0" applyFont="1" applyFill="1" applyBorder="1" applyAlignment="1">
      <alignment/>
    </xf>
    <xf numFmtId="168" fontId="2" fillId="0" borderId="1" xfId="0" applyNumberFormat="1" applyFont="1" applyFill="1" applyBorder="1" applyAlignment="1">
      <alignment horizontal="left"/>
    </xf>
    <xf numFmtId="165" fontId="2" fillId="7" borderId="1" xfId="0" applyNumberFormat="1" applyFont="1" applyFill="1" applyBorder="1" applyAlignment="1">
      <alignment/>
    </xf>
    <xf numFmtId="164" fontId="2" fillId="0" borderId="1" xfId="0" applyFont="1" applyFill="1" applyBorder="1" applyAlignment="1">
      <alignment/>
    </xf>
    <xf numFmtId="165" fontId="2" fillId="0" borderId="1" xfId="0" applyNumberFormat="1" applyFont="1" applyFill="1" applyBorder="1" applyAlignment="1">
      <alignment horizontal="left"/>
    </xf>
    <xf numFmtId="164" fontId="7" fillId="0" borderId="1" xfId="0" applyFont="1" applyFill="1" applyBorder="1" applyAlignment="1">
      <alignment horizontal="right"/>
    </xf>
    <xf numFmtId="167" fontId="2" fillId="0" borderId="1" xfId="0" applyNumberFormat="1" applyFont="1" applyFill="1" applyBorder="1" applyAlignment="1">
      <alignment horizontal="right"/>
    </xf>
    <xf numFmtId="168" fontId="0" fillId="0" borderId="1" xfId="0" applyNumberFormat="1" applyFont="1" applyFill="1" applyBorder="1" applyAlignment="1">
      <alignment horizontal="left"/>
    </xf>
    <xf numFmtId="164" fontId="0" fillId="0" borderId="0" xfId="0" applyFont="1" applyFill="1" applyAlignment="1">
      <alignment wrapText="1"/>
    </xf>
    <xf numFmtId="164" fontId="1" fillId="0" borderId="1" xfId="0" applyFont="1" applyFill="1" applyBorder="1" applyAlignment="1">
      <alignment/>
    </xf>
    <xf numFmtId="168" fontId="1" fillId="0" borderId="1" xfId="0" applyNumberFormat="1" applyFont="1" applyFill="1" applyBorder="1" applyAlignment="1">
      <alignment horizontal="left"/>
    </xf>
    <xf numFmtId="168" fontId="1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/>
    </xf>
    <xf numFmtId="169" fontId="2" fillId="0" borderId="1" xfId="0" applyNumberFormat="1" applyFont="1" applyFill="1" applyBorder="1" applyAlignment="1">
      <alignment horizontal="center"/>
    </xf>
    <xf numFmtId="164" fontId="2" fillId="0" borderId="1" xfId="0" applyFont="1" applyFill="1" applyBorder="1" applyAlignment="1">
      <alignment horizontal="right"/>
    </xf>
    <xf numFmtId="164" fontId="0" fillId="0" borderId="1" xfId="0" applyBorder="1" applyAlignment="1">
      <alignment horizontal="left"/>
    </xf>
    <xf numFmtId="164" fontId="0" fillId="0" borderId="0" xfId="0" applyAlignment="1">
      <alignment horizontal="left"/>
    </xf>
    <xf numFmtId="164" fontId="2" fillId="0" borderId="1" xfId="0" applyFont="1" applyBorder="1" applyAlignment="1">
      <alignment horizontal="right"/>
    </xf>
    <xf numFmtId="165" fontId="0" fillId="0" borderId="1" xfId="0" applyNumberFormat="1" applyFont="1" applyBorder="1" applyAlignment="1">
      <alignment/>
    </xf>
    <xf numFmtId="164" fontId="2" fillId="0" borderId="1" xfId="0" applyFont="1" applyBorder="1" applyAlignment="1">
      <alignment/>
    </xf>
    <xf numFmtId="164" fontId="0" fillId="0" borderId="1" xfId="0" applyFont="1" applyBorder="1" applyAlignment="1">
      <alignment horizontal="right"/>
    </xf>
    <xf numFmtId="164" fontId="10" fillId="0" borderId="1" xfId="0" applyFont="1" applyBorder="1" applyAlignment="1">
      <alignment/>
    </xf>
    <xf numFmtId="165" fontId="2" fillId="10" borderId="1" xfId="0" applyNumberFormat="1" applyFont="1" applyFill="1" applyBorder="1" applyAlignment="1">
      <alignment/>
    </xf>
    <xf numFmtId="167" fontId="2" fillId="11" borderId="1" xfId="0" applyNumberFormat="1" applyFont="1" applyFill="1" applyBorder="1" applyAlignment="1">
      <alignment/>
    </xf>
    <xf numFmtId="164" fontId="2" fillId="10" borderId="1" xfId="0" applyFont="1" applyFill="1" applyBorder="1" applyAlignment="1">
      <alignment/>
    </xf>
    <xf numFmtId="164" fontId="2" fillId="12" borderId="1" xfId="0" applyFont="1" applyFill="1" applyBorder="1" applyAlignment="1">
      <alignment/>
    </xf>
    <xf numFmtId="165" fontId="2" fillId="12" borderId="1" xfId="0" applyNumberFormat="1" applyFont="1" applyFill="1" applyBorder="1" applyAlignment="1">
      <alignment/>
    </xf>
    <xf numFmtId="164" fontId="0" fillId="13" borderId="1" xfId="0" applyFont="1" applyFill="1" applyBorder="1" applyAlignment="1">
      <alignment/>
    </xf>
    <xf numFmtId="164" fontId="0" fillId="13" borderId="1" xfId="0" applyFill="1" applyBorder="1" applyAlignment="1">
      <alignment/>
    </xf>
    <xf numFmtId="170" fontId="0" fillId="0" borderId="1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70" fontId="0" fillId="0" borderId="1" xfId="0" applyNumberFormat="1" applyFont="1" applyFill="1" applyBorder="1" applyAlignment="1">
      <alignment/>
    </xf>
    <xf numFmtId="169" fontId="0" fillId="0" borderId="1" xfId="0" applyNumberFormat="1" applyBorder="1" applyAlignment="1">
      <alignment/>
    </xf>
    <xf numFmtId="170" fontId="0" fillId="11" borderId="1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4" fontId="0" fillId="11" borderId="1" xfId="0" applyFont="1" applyFill="1" applyBorder="1" applyAlignment="1">
      <alignment/>
    </xf>
    <xf numFmtId="165" fontId="0" fillId="11" borderId="1" xfId="0" applyNumberFormat="1" applyFont="1" applyFill="1" applyBorder="1" applyAlignment="1">
      <alignment/>
    </xf>
    <xf numFmtId="169" fontId="0" fillId="11" borderId="1" xfId="0" applyNumberFormat="1" applyFont="1" applyFill="1" applyBorder="1" applyAlignment="1">
      <alignment/>
    </xf>
    <xf numFmtId="169" fontId="0" fillId="0" borderId="0" xfId="0" applyNumberFormat="1" applyAlignment="1">
      <alignment/>
    </xf>
    <xf numFmtId="164" fontId="0" fillId="10" borderId="1" xfId="0" applyFont="1" applyFill="1" applyBorder="1" applyAlignment="1">
      <alignment/>
    </xf>
    <xf numFmtId="164" fontId="2" fillId="11" borderId="1" xfId="0" applyFont="1" applyFill="1" applyBorder="1" applyAlignment="1">
      <alignment/>
    </xf>
    <xf numFmtId="164" fontId="2" fillId="0" borderId="1" xfId="0" applyFont="1" applyBorder="1" applyAlignment="1">
      <alignment horizontal="left"/>
    </xf>
    <xf numFmtId="164" fontId="2" fillId="11" borderId="1" xfId="0" applyFont="1" applyFill="1" applyBorder="1" applyAlignment="1">
      <alignment horizontal="center"/>
    </xf>
    <xf numFmtId="169" fontId="0" fillId="0" borderId="1" xfId="0" applyNumberFormat="1" applyFont="1" applyBorder="1" applyAlignment="1">
      <alignment/>
    </xf>
    <xf numFmtId="164" fontId="0" fillId="11" borderId="1" xfId="0" applyFont="1" applyFill="1" applyBorder="1" applyAlignment="1">
      <alignment horizontal="right"/>
    </xf>
    <xf numFmtId="164" fontId="0" fillId="0" borderId="0" xfId="0" applyFont="1" applyFill="1" applyAlignment="1">
      <alignment/>
    </xf>
    <xf numFmtId="164" fontId="0" fillId="14" borderId="1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u val="single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B84747"/>
      <rgbColor rgb="00FFFFCC"/>
      <rgbColor rgb="00E6E6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3DEB3D"/>
      <rgbColor rgb="00FFCC00"/>
      <rgbColor rgb="00FF9900"/>
      <rgbColor rgb="00FF6633"/>
      <rgbColor rgb="00666699"/>
      <rgbColor rgb="00B3B3B3"/>
      <rgbColor rgb="00003366"/>
      <rgbColor rgb="00339966"/>
      <rgbColor rgb="00003300"/>
      <rgbColor rgb="004C19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Havi egyenlegek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1A1A1A"/>
                  </a:solidFill>
                </c14:spPr>
              </c14:invertSolidFillFmt>
            </c:ext>
          </c:extLst>
          <c:cat>
            <c:numRef>
              <c:f>'Éves összesítő'!$D$8:$D$19</c:f>
              <c:numCache/>
            </c:numRef>
          </c:cat>
          <c:val>
            <c:numRef>
              <c:f>'Éves összesítő'!$C$7:$C$18</c:f>
              <c:numCache/>
            </c:numRef>
          </c:val>
        </c:ser>
        <c:gapWidth val="100"/>
        <c:axId val="21374140"/>
        <c:axId val="58149533"/>
      </c:barChart>
      <c:catAx>
        <c:axId val="2137414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Hónap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49533"/>
        <c:crossesAt val="0"/>
        <c:auto val="1"/>
        <c:lblOffset val="100"/>
        <c:noMultiLvlLbl val="0"/>
      </c:catAx>
      <c:valAx>
        <c:axId val="5814953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Összeg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374140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5</xdr:row>
      <xdr:rowOff>57150</xdr:rowOff>
    </xdr:from>
    <xdr:to>
      <xdr:col>6</xdr:col>
      <xdr:colOff>609600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2447925" y="866775"/>
        <a:ext cx="30575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3"/>
  <sheetViews>
    <sheetView workbookViewId="0" topLeftCell="A1">
      <selection activeCell="G1" sqref="G1"/>
    </sheetView>
  </sheetViews>
  <sheetFormatPr defaultColWidth="12.57421875" defaultRowHeight="12.75"/>
  <cols>
    <col min="1" max="1" width="13.00390625" style="1" customWidth="1"/>
    <col min="2" max="2" width="12.8515625" style="1" customWidth="1"/>
    <col min="3" max="3" width="11.00390625" style="1" customWidth="1"/>
    <col min="4" max="4" width="12.8515625" style="2" customWidth="1"/>
    <col min="5" max="5" width="14.00390625" style="1" customWidth="1"/>
    <col min="6" max="6" width="9.7109375" style="1" customWidth="1"/>
    <col min="7" max="7" width="9.57421875" style="1" customWidth="1"/>
    <col min="8" max="8" width="11.57421875" style="1" customWidth="1"/>
    <col min="9" max="10" width="12.140625" style="1" customWidth="1"/>
    <col min="11" max="11" width="8.421875" style="1" customWidth="1"/>
    <col min="12" max="12" width="10.8515625" style="1" customWidth="1"/>
    <col min="13" max="13" width="3.28125" style="3" customWidth="1"/>
    <col min="14" max="14" width="7.00390625" style="1" customWidth="1"/>
    <col min="15" max="15" width="7.57421875" style="1" customWidth="1"/>
    <col min="16" max="250" width="11.57421875" style="1" customWidth="1"/>
    <col min="251" max="251" width="11.57421875" style="4" customWidth="1"/>
    <col min="252" max="16384" width="11.57421875" style="0" customWidth="1"/>
  </cols>
  <sheetData>
    <row r="1" spans="1:17" ht="12.75">
      <c r="A1"/>
      <c r="B1"/>
      <c r="C1"/>
      <c r="D1"/>
      <c r="E1"/>
      <c r="F1"/>
      <c r="G1"/>
      <c r="H1" s="5"/>
      <c r="I1" s="6"/>
      <c r="J1" s="7" t="s">
        <v>0</v>
      </c>
      <c r="K1" s="8"/>
      <c r="L1" s="9"/>
      <c r="N1" s="3"/>
      <c r="P1" s="4"/>
      <c r="Q1" s="4"/>
    </row>
    <row r="2" spans="1:17" ht="12.75">
      <c r="A2"/>
      <c r="B2"/>
      <c r="C2" s="10" t="s">
        <v>1</v>
      </c>
      <c r="D2" s="11" t="s">
        <v>2</v>
      </c>
      <c r="E2" s="7"/>
      <c r="F2"/>
      <c r="G2"/>
      <c r="H2" s="5"/>
      <c r="I2" s="12" t="s">
        <v>3</v>
      </c>
      <c r="J2" s="13"/>
      <c r="K2" s="14"/>
      <c r="L2" s="9"/>
      <c r="N2" s="3"/>
      <c r="P2" s="4"/>
      <c r="Q2" s="4"/>
    </row>
    <row r="3" spans="1:17" ht="12.75">
      <c r="A3"/>
      <c r="B3"/>
      <c r="C3"/>
      <c r="D3"/>
      <c r="E3"/>
      <c r="F3"/>
      <c r="G3"/>
      <c r="H3" s="15"/>
      <c r="I3" s="16" t="s">
        <v>4</v>
      </c>
      <c r="J3" s="17">
        <v>100000</v>
      </c>
      <c r="K3" s="14"/>
      <c r="L3" s="9"/>
      <c r="N3" s="3"/>
      <c r="P3" s="4"/>
      <c r="Q3" s="4"/>
    </row>
    <row r="4" spans="1:17" ht="12.75">
      <c r="A4"/>
      <c r="B4"/>
      <c r="C4"/>
      <c r="D4"/>
      <c r="E4"/>
      <c r="F4"/>
      <c r="G4"/>
      <c r="H4" s="5"/>
      <c r="I4" s="18" t="s">
        <v>5</v>
      </c>
      <c r="J4" s="19"/>
      <c r="K4" s="15"/>
      <c r="L4" s="9"/>
      <c r="N4" s="3"/>
      <c r="P4" s="4"/>
      <c r="Q4" s="4"/>
    </row>
    <row r="5" spans="1:18" ht="12.75">
      <c r="A5" s="20"/>
      <c r="B5" s="20"/>
      <c r="C5" s="20"/>
      <c r="D5" s="21"/>
      <c r="E5" s="22" t="s">
        <v>6</v>
      </c>
      <c r="F5" s="23"/>
      <c r="G5" s="20"/>
      <c r="H5" s="15"/>
      <c r="I5" s="18" t="s">
        <v>7</v>
      </c>
      <c r="J5" s="24"/>
      <c r="K5" s="14"/>
      <c r="L5" s="3"/>
      <c r="N5" s="3"/>
      <c r="R5" s="25"/>
    </row>
    <row r="6" spans="1:14" ht="12.75">
      <c r="A6" s="26" t="s">
        <v>8</v>
      </c>
      <c r="B6" s="26" t="s">
        <v>9</v>
      </c>
      <c r="C6" s="26" t="s">
        <v>10</v>
      </c>
      <c r="G6"/>
      <c r="H6" s="14"/>
      <c r="I6" s="18" t="s">
        <v>11</v>
      </c>
      <c r="J6" s="24"/>
      <c r="K6" s="14"/>
      <c r="L6" s="27"/>
      <c r="N6" s="3"/>
    </row>
    <row r="7" spans="1:14" ht="12.75">
      <c r="A7" s="28">
        <f>Január!H5</f>
        <v>10000</v>
      </c>
      <c r="B7" s="29" t="s">
        <v>12</v>
      </c>
      <c r="C7" s="30">
        <f>Január!E4</f>
        <v>90000</v>
      </c>
      <c r="G7"/>
      <c r="H7" s="14"/>
      <c r="I7" s="18" t="s">
        <v>13</v>
      </c>
      <c r="J7" s="24"/>
      <c r="K7" s="14"/>
      <c r="L7" s="9"/>
      <c r="N7" s="3"/>
    </row>
    <row r="8" spans="1:14" ht="12.75">
      <c r="A8" s="28">
        <f>Február!H5</f>
        <v>10000</v>
      </c>
      <c r="B8" s="29" t="s">
        <v>14</v>
      </c>
      <c r="C8" s="30">
        <f>Február!E4</f>
        <v>90000</v>
      </c>
      <c r="D8" s="31"/>
      <c r="G8"/>
      <c r="H8" s="15"/>
      <c r="I8" s="18" t="s">
        <v>15</v>
      </c>
      <c r="J8" s="24"/>
      <c r="K8" s="14"/>
      <c r="L8" s="9"/>
      <c r="N8" s="3"/>
    </row>
    <row r="9" spans="1:14" ht="12.75">
      <c r="A9" s="28">
        <f>Március!H5</f>
        <v>10000</v>
      </c>
      <c r="B9" s="29" t="s">
        <v>16</v>
      </c>
      <c r="C9" s="30">
        <f>Március!E4</f>
        <v>90000</v>
      </c>
      <c r="D9" s="32"/>
      <c r="G9"/>
      <c r="H9" s="15"/>
      <c r="I9" s="33" t="s">
        <v>17</v>
      </c>
      <c r="J9" s="34">
        <f>SUM(J3:J8)</f>
        <v>100000</v>
      </c>
      <c r="K9" s="14"/>
      <c r="L9" s="9"/>
      <c r="N9" s="3"/>
    </row>
    <row r="10" spans="1:14" ht="12.75">
      <c r="A10" s="28">
        <f>Április!H5</f>
        <v>10000</v>
      </c>
      <c r="B10" s="29" t="s">
        <v>18</v>
      </c>
      <c r="C10" s="30">
        <f>Április!E4</f>
        <v>90000</v>
      </c>
      <c r="D10" s="32">
        <f>SUM(C7:C9)</f>
        <v>270000</v>
      </c>
      <c r="G10"/>
      <c r="H10" s="15"/>
      <c r="I10" s="9"/>
      <c r="J10" s="35"/>
      <c r="K10" s="14"/>
      <c r="L10" s="9"/>
      <c r="N10" s="3"/>
    </row>
    <row r="11" spans="1:14" ht="12.75">
      <c r="A11" s="28">
        <f>Május!H5</f>
        <v>10000</v>
      </c>
      <c r="B11" s="29" t="s">
        <v>19</v>
      </c>
      <c r="C11" s="30">
        <f>Május!E4</f>
        <v>90000</v>
      </c>
      <c r="D11" s="32"/>
      <c r="G11"/>
      <c r="H11" s="15"/>
      <c r="I11" s="12" t="s">
        <v>20</v>
      </c>
      <c r="J11" s="13"/>
      <c r="K11" s="12" t="s">
        <v>21</v>
      </c>
      <c r="L11" s="9"/>
      <c r="N11" s="3"/>
    </row>
    <row r="12" spans="1:14" ht="12.75">
      <c r="A12" s="28">
        <f>Június!H5</f>
        <v>10000</v>
      </c>
      <c r="B12" s="29" t="s">
        <v>22</v>
      </c>
      <c r="C12" s="30">
        <f>Június!E4</f>
        <v>90000</v>
      </c>
      <c r="D12" s="32"/>
      <c r="G12"/>
      <c r="H12" s="15"/>
      <c r="I12" s="36" t="s">
        <v>23</v>
      </c>
      <c r="J12" s="37">
        <f>J9/10</f>
        <v>10000</v>
      </c>
      <c r="K12" s="13">
        <f>J9-J12</f>
        <v>90000</v>
      </c>
      <c r="L12" s="9"/>
      <c r="N12" s="3"/>
    </row>
    <row r="13" spans="1:14" ht="12.75">
      <c r="A13" s="28">
        <f>Július!H5</f>
        <v>10000</v>
      </c>
      <c r="B13" s="29" t="s">
        <v>24</v>
      </c>
      <c r="C13" s="30">
        <f>Július!E4</f>
        <v>90000</v>
      </c>
      <c r="D13" s="32">
        <f>SUM(C10:C12)</f>
        <v>270000</v>
      </c>
      <c r="G13"/>
      <c r="H13" s="12"/>
      <c r="I13" s="36" t="s">
        <v>25</v>
      </c>
      <c r="J13" s="37"/>
      <c r="K13" s="13">
        <f>K12-J13</f>
        <v>90000</v>
      </c>
      <c r="L13" s="9"/>
      <c r="N13" s="3"/>
    </row>
    <row r="14" spans="1:14" ht="12.75">
      <c r="A14" s="28">
        <f>Augusztus!H5</f>
        <v>10000</v>
      </c>
      <c r="B14" s="29" t="s">
        <v>26</v>
      </c>
      <c r="C14" s="30">
        <f>Augusztus!E4</f>
        <v>90000</v>
      </c>
      <c r="D14" s="32"/>
      <c r="G14"/>
      <c r="H14" s="15"/>
      <c r="I14" s="36" t="s">
        <v>25</v>
      </c>
      <c r="J14" s="37"/>
      <c r="K14" s="13">
        <f>K13-J14</f>
        <v>90000</v>
      </c>
      <c r="L14" s="9"/>
      <c r="N14" s="3"/>
    </row>
    <row r="15" spans="1:14" ht="12.75">
      <c r="A15" s="28">
        <f>Szeptember!H5</f>
        <v>10000</v>
      </c>
      <c r="B15" s="29" t="s">
        <v>27</v>
      </c>
      <c r="C15" s="30">
        <f>Szeptember!E4</f>
        <v>90000</v>
      </c>
      <c r="D15" s="32"/>
      <c r="G15"/>
      <c r="H15" s="12">
        <f>SUM(J15:J23)</f>
        <v>0</v>
      </c>
      <c r="I15" s="38" t="s">
        <v>28</v>
      </c>
      <c r="J15" s="37"/>
      <c r="K15" s="13">
        <f>K14-J15</f>
        <v>90000</v>
      </c>
      <c r="L15" s="9"/>
      <c r="N15" s="3"/>
    </row>
    <row r="16" spans="1:14" ht="12.75">
      <c r="A16" s="28">
        <f>Október!H5</f>
        <v>10000</v>
      </c>
      <c r="B16" s="29" t="s">
        <v>29</v>
      </c>
      <c r="C16" s="30">
        <f>Október!E4</f>
        <v>90000</v>
      </c>
      <c r="D16" s="32">
        <f>SUM(C13:C15)</f>
        <v>270000</v>
      </c>
      <c r="G16"/>
      <c r="H16" s="15"/>
      <c r="I16" s="36" t="s">
        <v>30</v>
      </c>
      <c r="J16" s="37"/>
      <c r="K16" s="13">
        <f>K15-J16</f>
        <v>90000</v>
      </c>
      <c r="L16" s="9"/>
      <c r="N16" s="3"/>
    </row>
    <row r="17" spans="1:14" ht="12.75">
      <c r="A17" s="28">
        <f>November!H5</f>
        <v>10000</v>
      </c>
      <c r="B17" s="29" t="s">
        <v>31</v>
      </c>
      <c r="C17" s="30">
        <f>November!E4</f>
        <v>90000</v>
      </c>
      <c r="D17" s="32"/>
      <c r="G17"/>
      <c r="H17" s="15"/>
      <c r="I17" s="36" t="s">
        <v>32</v>
      </c>
      <c r="J17" s="37"/>
      <c r="K17" s="13">
        <f>K16-J17</f>
        <v>90000</v>
      </c>
      <c r="L17" s="9"/>
      <c r="N17" s="3"/>
    </row>
    <row r="18" spans="1:14" ht="12.75">
      <c r="A18" s="28">
        <f>December!H5</f>
        <v>10000</v>
      </c>
      <c r="B18" s="29" t="s">
        <v>33</v>
      </c>
      <c r="C18" s="30">
        <f>December!E4</f>
        <v>90000</v>
      </c>
      <c r="D18" s="32"/>
      <c r="G18"/>
      <c r="H18" s="15"/>
      <c r="I18" s="36" t="s">
        <v>34</v>
      </c>
      <c r="J18" s="39"/>
      <c r="K18" s="13">
        <f>K17-J18</f>
        <v>90000</v>
      </c>
      <c r="L18" s="9"/>
      <c r="N18" s="3"/>
    </row>
    <row r="19" spans="1:14" ht="12.75">
      <c r="A19" s="40" t="s">
        <v>35</v>
      </c>
      <c r="B19" s="18"/>
      <c r="C19" s="41">
        <f>SUM(C7:C18)</f>
        <v>1080000</v>
      </c>
      <c r="D19" s="32">
        <f>SUM(C16:C18)</f>
        <v>270000</v>
      </c>
      <c r="G19"/>
      <c r="H19" s="15"/>
      <c r="I19" s="36" t="s">
        <v>36</v>
      </c>
      <c r="J19" s="42"/>
      <c r="K19" s="13">
        <f>K18-J19</f>
        <v>90000</v>
      </c>
      <c r="L19" s="9"/>
      <c r="N19" s="3"/>
    </row>
    <row r="20" spans="1:14" ht="12.75">
      <c r="A20" s="40" t="s">
        <v>37</v>
      </c>
      <c r="B20" s="18"/>
      <c r="C20" s="25">
        <f>SUM(C7:C18)/12</f>
        <v>90000</v>
      </c>
      <c r="H20" s="15"/>
      <c r="I20" s="36" t="s">
        <v>38</v>
      </c>
      <c r="J20" s="42"/>
      <c r="K20" s="13">
        <f>K19-J20</f>
        <v>90000</v>
      </c>
      <c r="L20" s="9"/>
      <c r="N20" s="3"/>
    </row>
    <row r="21" spans="1:14" ht="12.75">
      <c r="A21" s="20"/>
      <c r="B21" s="20"/>
      <c r="C21" s="20"/>
      <c r="D21" s="21"/>
      <c r="E21" s="20"/>
      <c r="F21" s="20"/>
      <c r="G21" s="20"/>
      <c r="H21" s="15"/>
      <c r="I21" s="36" t="s">
        <v>39</v>
      </c>
      <c r="J21" s="42"/>
      <c r="K21" s="13">
        <f>K20-J21</f>
        <v>90000</v>
      </c>
      <c r="L21" s="9"/>
      <c r="N21" s="3"/>
    </row>
    <row r="22" spans="1:14" ht="12.75">
      <c r="A22" s="20"/>
      <c r="B22" s="20"/>
      <c r="C22" s="20"/>
      <c r="D22" s="21"/>
      <c r="E22" s="20"/>
      <c r="F22" s="20"/>
      <c r="G22" s="20"/>
      <c r="H22" s="15"/>
      <c r="I22" s="36" t="s">
        <v>40</v>
      </c>
      <c r="J22" s="42"/>
      <c r="K22" s="13">
        <f>K21-J22</f>
        <v>90000</v>
      </c>
      <c r="L22" s="9"/>
      <c r="N22" s="3"/>
    </row>
    <row r="23" spans="1:14" ht="12.75">
      <c r="A23" s="3"/>
      <c r="B23" s="3"/>
      <c r="C23" s="3"/>
      <c r="D23" s="43"/>
      <c r="E23" s="3"/>
      <c r="F23" s="3"/>
      <c r="G23" s="3"/>
      <c r="H23" s="12"/>
      <c r="I23" s="36"/>
      <c r="J23" s="42"/>
      <c r="K23" s="13">
        <f>K22-J23</f>
        <v>90000</v>
      </c>
      <c r="L23" s="9"/>
      <c r="N23" s="3"/>
    </row>
    <row r="24" spans="2:256" s="3" customFormat="1" ht="12.75">
      <c r="B24" s="8"/>
      <c r="C24" s="7" t="s">
        <v>41</v>
      </c>
      <c r="D24" s="8"/>
      <c r="E24" s="8"/>
      <c r="H24" s="12">
        <f>SUM(J25:J28)</f>
        <v>0</v>
      </c>
      <c r="I24" s="38" t="s">
        <v>42</v>
      </c>
      <c r="J24" s="42"/>
      <c r="K24" s="13">
        <f>K23-J24</f>
        <v>90000</v>
      </c>
      <c r="IR24" s="44"/>
      <c r="IS24" s="44"/>
      <c r="IT24" s="44"/>
      <c r="IU24" s="44"/>
      <c r="IV24" s="44"/>
    </row>
    <row r="25" spans="1:18" ht="12.75">
      <c r="A25" s="45"/>
      <c r="B25" s="40" t="s">
        <v>43</v>
      </c>
      <c r="C25" s="30">
        <v>0</v>
      </c>
      <c r="D25"/>
      <c r="E25"/>
      <c r="F25" s="46"/>
      <c r="G25" s="44"/>
      <c r="H25" s="14"/>
      <c r="I25" s="36" t="s">
        <v>44</v>
      </c>
      <c r="J25" s="42"/>
      <c r="K25" s="13">
        <f>K24-J25</f>
        <v>90000</v>
      </c>
      <c r="L25" s="9"/>
      <c r="N25" s="3"/>
      <c r="O25" s="3"/>
      <c r="P25" s="9"/>
      <c r="Q25" s="4"/>
      <c r="R25" s="4"/>
    </row>
    <row r="26" spans="1:18" ht="12.75">
      <c r="A26" s="47"/>
      <c r="B26" s="16" t="s">
        <v>45</v>
      </c>
      <c r="C26" s="30">
        <v>0</v>
      </c>
      <c r="D26" s="48"/>
      <c r="E26"/>
      <c r="F26" s="49"/>
      <c r="G26" s="44"/>
      <c r="H26" s="14"/>
      <c r="I26" s="36" t="s">
        <v>46</v>
      </c>
      <c r="J26" s="42"/>
      <c r="K26" s="13">
        <f>K25-J26</f>
        <v>90000</v>
      </c>
      <c r="L26" s="9"/>
      <c r="M26" s="9"/>
      <c r="N26" s="9"/>
      <c r="O26" s="9"/>
      <c r="P26" s="9"/>
      <c r="Q26" s="4"/>
      <c r="R26" s="4"/>
    </row>
    <row r="27" spans="1:18" ht="12.75">
      <c r="A27" s="50"/>
      <c r="B27" s="40" t="s">
        <v>47</v>
      </c>
      <c r="C27" s="30">
        <v>0</v>
      </c>
      <c r="D27"/>
      <c r="E27"/>
      <c r="F27" s="51"/>
      <c r="G27" s="51"/>
      <c r="H27" s="14"/>
      <c r="I27" s="36" t="s">
        <v>48</v>
      </c>
      <c r="J27" s="42"/>
      <c r="K27" s="13">
        <f>K26-J27</f>
        <v>90000</v>
      </c>
      <c r="L27" s="9"/>
      <c r="M27" s="9"/>
      <c r="N27" s="9"/>
      <c r="O27" s="9"/>
      <c r="P27" s="9"/>
      <c r="Q27" s="4"/>
      <c r="R27" s="4"/>
    </row>
    <row r="28" spans="1:18" ht="12.75">
      <c r="A28" s="3"/>
      <c r="B28" s="52" t="s">
        <v>49</v>
      </c>
      <c r="C28" s="30">
        <f>SUM(C25:C27)</f>
        <v>0</v>
      </c>
      <c r="D28"/>
      <c r="E28"/>
      <c r="F28" s="44"/>
      <c r="G28" s="51"/>
      <c r="H28" s="14"/>
      <c r="I28" s="53" t="s">
        <v>50</v>
      </c>
      <c r="J28" s="37"/>
      <c r="K28" s="13">
        <f>K27-J28</f>
        <v>90000</v>
      </c>
      <c r="L28" s="9"/>
      <c r="M28" s="9"/>
      <c r="N28" s="9"/>
      <c r="O28" s="9"/>
      <c r="P28" s="9"/>
      <c r="Q28" s="4"/>
      <c r="R28" s="4"/>
    </row>
    <row r="29" spans="1:18" ht="12.75">
      <c r="A29" s="3"/>
      <c r="B29"/>
      <c r="C29"/>
      <c r="D29"/>
      <c r="E29"/>
      <c r="F29" s="54"/>
      <c r="G29" s="44"/>
      <c r="H29" s="14"/>
      <c r="I29" s="36"/>
      <c r="J29" s="37"/>
      <c r="K29" s="13">
        <f>K28-J30</f>
        <v>90000</v>
      </c>
      <c r="L29" s="9"/>
      <c r="M29" s="9"/>
      <c r="N29" s="9"/>
      <c r="O29" s="9"/>
      <c r="P29" s="9"/>
      <c r="Q29" s="4"/>
      <c r="R29" s="4"/>
    </row>
    <row r="30" spans="1:18" ht="12.75">
      <c r="A30" s="3"/>
      <c r="B30" s="54"/>
      <c r="C30" s="55"/>
      <c r="D30" s="56"/>
      <c r="E30" s="49"/>
      <c r="F30" s="57"/>
      <c r="G30" s="44"/>
      <c r="H30" s="14"/>
      <c r="I30" s="58" t="s">
        <v>51</v>
      </c>
      <c r="J30" s="42"/>
      <c r="K30" s="13">
        <f>K29-J31</f>
        <v>90000</v>
      </c>
      <c r="L30" s="9"/>
      <c r="M30" s="9"/>
      <c r="N30" s="9"/>
      <c r="O30" s="9"/>
      <c r="P30" s="9"/>
      <c r="Q30" s="4"/>
      <c r="R30" s="4"/>
    </row>
    <row r="31" spans="1:18" ht="12.75">
      <c r="A31" s="3"/>
      <c r="B31" s="54"/>
      <c r="C31" s="55"/>
      <c r="D31" s="43"/>
      <c r="E31" s="59"/>
      <c r="F31" s="49"/>
      <c r="G31" s="60"/>
      <c r="H31" s="14"/>
      <c r="I31" s="36"/>
      <c r="J31" s="37"/>
      <c r="K31" s="13">
        <f>K30-J31</f>
        <v>90000</v>
      </c>
      <c r="L31" s="9"/>
      <c r="M31" s="9"/>
      <c r="N31" s="9"/>
      <c r="O31" s="9"/>
      <c r="P31" s="9"/>
      <c r="Q31" s="4"/>
      <c r="R31" s="4"/>
    </row>
    <row r="32" spans="1:18" ht="12.75">
      <c r="A32" s="3"/>
      <c r="B32" s="54"/>
      <c r="C32" s="54"/>
      <c r="D32" s="43"/>
      <c r="E32" s="59"/>
      <c r="F32" s="49"/>
      <c r="G32" s="60"/>
      <c r="H32" s="14"/>
      <c r="I32" s="38" t="s">
        <v>52</v>
      </c>
      <c r="J32" s="37"/>
      <c r="K32" s="13">
        <f>K31-J32</f>
        <v>90000</v>
      </c>
      <c r="L32" s="9"/>
      <c r="M32" s="9"/>
      <c r="N32" s="9"/>
      <c r="O32" s="9"/>
      <c r="P32" s="9"/>
      <c r="Q32" s="4"/>
      <c r="R32" s="4"/>
    </row>
    <row r="33" spans="1:18" ht="12.75">
      <c r="A33" s="3"/>
      <c r="B33" s="54"/>
      <c r="C33" s="54"/>
      <c r="D33" s="43"/>
      <c r="E33" s="44"/>
      <c r="F33" s="61"/>
      <c r="G33" s="44"/>
      <c r="H33" s="14"/>
      <c r="I33" s="38"/>
      <c r="J33" s="37"/>
      <c r="K33" s="13">
        <f>K32-J33</f>
        <v>90000</v>
      </c>
      <c r="L33" s="9"/>
      <c r="M33" s="9"/>
      <c r="N33" s="9"/>
      <c r="O33" s="9"/>
      <c r="P33" s="9"/>
      <c r="Q33" s="4"/>
      <c r="R33" s="4"/>
    </row>
    <row r="34" spans="1:18" ht="12.75">
      <c r="A34" s="3"/>
      <c r="B34" s="54"/>
      <c r="C34" s="54"/>
      <c r="D34" s="43"/>
      <c r="E34" s="44"/>
      <c r="F34" s="54"/>
      <c r="G34" s="44"/>
      <c r="H34" s="14"/>
      <c r="I34" s="36"/>
      <c r="J34" s="37"/>
      <c r="K34" s="13">
        <f>K33-J34</f>
        <v>90000</v>
      </c>
      <c r="L34" s="9"/>
      <c r="M34" s="9"/>
      <c r="N34" s="9"/>
      <c r="O34" s="9"/>
      <c r="P34" s="9"/>
      <c r="Q34" s="4"/>
      <c r="R34" s="4"/>
    </row>
    <row r="35" spans="1:18" ht="12.75">
      <c r="A35" s="44"/>
      <c r="B35" s="44"/>
      <c r="C35" s="44"/>
      <c r="D35" s="62"/>
      <c r="E35" s="44"/>
      <c r="F35" s="54"/>
      <c r="G35" s="60"/>
      <c r="H35" s="14"/>
      <c r="I35" s="36"/>
      <c r="J35" s="42"/>
      <c r="K35" s="13">
        <f>K34-J35</f>
        <v>90000</v>
      </c>
      <c r="L35" s="9"/>
      <c r="M35" s="9"/>
      <c r="N35" s="9"/>
      <c r="O35" s="9"/>
      <c r="P35" s="9"/>
      <c r="Q35" s="4"/>
      <c r="R35" s="4"/>
    </row>
    <row r="36" spans="1:18" ht="12.75">
      <c r="A36" s="63"/>
      <c r="B36" s="54"/>
      <c r="C36" s="64"/>
      <c r="D36" s="62"/>
      <c r="E36" s="44"/>
      <c r="F36" s="54"/>
      <c r="G36" s="44"/>
      <c r="H36" s="14"/>
      <c r="I36" s="58" t="s">
        <v>53</v>
      </c>
      <c r="J36" s="65">
        <f>SUM(J12:J32)</f>
        <v>10000</v>
      </c>
      <c r="K36" s="14"/>
      <c r="L36" s="9"/>
      <c r="M36" s="9"/>
      <c r="N36" s="9"/>
      <c r="O36" s="9"/>
      <c r="P36" s="9"/>
      <c r="Q36" s="4"/>
      <c r="R36" s="4"/>
    </row>
    <row r="37" spans="1:18" ht="12.75">
      <c r="A37" s="66"/>
      <c r="B37" s="54"/>
      <c r="C37" s="64"/>
      <c r="D37" s="43"/>
      <c r="E37" s="44"/>
      <c r="F37" s="44"/>
      <c r="G37" s="44"/>
      <c r="H37" s="14"/>
      <c r="I37" s="3"/>
      <c r="J37" s="67"/>
      <c r="K37" s="14"/>
      <c r="L37" s="9"/>
      <c r="M37" s="9"/>
      <c r="N37" s="9"/>
      <c r="O37" s="9"/>
      <c r="P37" s="9"/>
      <c r="Q37" s="4"/>
      <c r="R37" s="4"/>
    </row>
    <row r="38" spans="1:18" ht="12.75">
      <c r="A38" s="3"/>
      <c r="B38" s="54"/>
      <c r="C38" s="49"/>
      <c r="D38" s="43"/>
      <c r="E38" s="44"/>
      <c r="F38" s="44"/>
      <c r="G38" s="44"/>
      <c r="H38" s="14"/>
      <c r="I38" s="68" t="s">
        <v>54</v>
      </c>
      <c r="J38" s="69">
        <f>J9-J36</f>
        <v>90000</v>
      </c>
      <c r="K38" s="14"/>
      <c r="L38" s="9"/>
      <c r="M38" s="9"/>
      <c r="N38" s="9"/>
      <c r="O38" s="9"/>
      <c r="P38" s="9"/>
      <c r="Q38" s="4"/>
      <c r="R38" s="4"/>
    </row>
    <row r="39" spans="1:18" ht="12.75">
      <c r="A39" s="3"/>
      <c r="B39" s="54"/>
      <c r="C39" s="49"/>
      <c r="D39" s="27"/>
      <c r="E39" s="44"/>
      <c r="F39" s="44"/>
      <c r="G39" s="44"/>
      <c r="H39" s="9"/>
      <c r="I39" s="3"/>
      <c r="J39" s="30"/>
      <c r="K39" s="9"/>
      <c r="L39" s="9"/>
      <c r="M39" s="9"/>
      <c r="N39" s="9"/>
      <c r="O39" s="9"/>
      <c r="P39" s="9"/>
      <c r="Q39" s="4"/>
      <c r="R39" s="4"/>
    </row>
    <row r="40" spans="1:18" ht="12.75">
      <c r="A40" s="3"/>
      <c r="B40" s="54"/>
      <c r="C40" s="70"/>
      <c r="D40" s="43"/>
      <c r="E40" s="44"/>
      <c r="F40" s="44"/>
      <c r="G40" s="44"/>
      <c r="H40" s="9"/>
      <c r="I40" s="66"/>
      <c r="J40" s="66"/>
      <c r="K40" s="9"/>
      <c r="L40" s="9"/>
      <c r="M40" s="9"/>
      <c r="N40" s="9"/>
      <c r="O40" s="9"/>
      <c r="P40" s="9"/>
      <c r="Q40" s="4"/>
      <c r="R40" s="4"/>
    </row>
    <row r="41" spans="1:18" ht="12.75">
      <c r="A41" s="66"/>
      <c r="B41" s="54"/>
      <c r="C41" s="64"/>
      <c r="D41" s="43"/>
      <c r="E41" s="44"/>
      <c r="F41" s="44"/>
      <c r="G41" s="44"/>
      <c r="H41" s="9"/>
      <c r="I41" s="3"/>
      <c r="J41" s="3"/>
      <c r="K41" s="9"/>
      <c r="L41" s="9"/>
      <c r="M41" s="9"/>
      <c r="N41" s="9"/>
      <c r="O41" s="9"/>
      <c r="P41" s="9"/>
      <c r="Q41" s="4"/>
      <c r="R41" s="4"/>
    </row>
    <row r="42" spans="1:18" ht="12.75">
      <c r="A42" s="3"/>
      <c r="B42" s="71"/>
      <c r="C42" s="9"/>
      <c r="D42" s="43"/>
      <c r="E42" s="44"/>
      <c r="F42" s="44"/>
      <c r="G42" s="44"/>
      <c r="H42" s="9"/>
      <c r="I42" s="3"/>
      <c r="J42" s="62"/>
      <c r="K42" s="9"/>
      <c r="L42" s="9"/>
      <c r="M42" s="9"/>
      <c r="N42" s="9"/>
      <c r="O42" s="9"/>
      <c r="P42" s="9"/>
      <c r="Q42" s="4"/>
      <c r="R42" s="4"/>
    </row>
    <row r="43" spans="1:18" ht="12.75">
      <c r="A43" s="3"/>
      <c r="B43" s="54"/>
      <c r="C43" s="49"/>
      <c r="D43" s="43"/>
      <c r="E43" s="44"/>
      <c r="F43" s="44"/>
      <c r="G43" s="44"/>
      <c r="H43" s="9"/>
      <c r="I43"/>
      <c r="J43"/>
      <c r="K43"/>
      <c r="L43" s="9"/>
      <c r="M43" s="9"/>
      <c r="N43" s="9"/>
      <c r="O43" s="9"/>
      <c r="P43" s="9"/>
      <c r="Q43" s="4"/>
      <c r="R43" s="4"/>
    </row>
    <row r="44" spans="1:18" ht="12.75">
      <c r="A44" s="3"/>
      <c r="B44" s="54"/>
      <c r="C44" s="54"/>
      <c r="D44" s="43"/>
      <c r="E44" s="44"/>
      <c r="F44" s="44"/>
      <c r="G44" s="44"/>
      <c r="H44" s="9"/>
      <c r="I44"/>
      <c r="J44"/>
      <c r="K44"/>
      <c r="L44" s="9"/>
      <c r="M44" s="9"/>
      <c r="N44" s="9"/>
      <c r="O44" s="9"/>
      <c r="P44" s="9"/>
      <c r="Q44" s="4"/>
      <c r="R44" s="4"/>
    </row>
    <row r="45" spans="1:18" ht="12.75">
      <c r="A45" s="66"/>
      <c r="B45" s="54"/>
      <c r="C45" s="64"/>
      <c r="D45" s="43"/>
      <c r="E45" s="66"/>
      <c r="F45" s="44"/>
      <c r="G45" s="44"/>
      <c r="H45" s="9"/>
      <c r="I45"/>
      <c r="J45"/>
      <c r="K45"/>
      <c r="L45" s="9"/>
      <c r="M45" s="9"/>
      <c r="N45" s="9"/>
      <c r="O45" s="9"/>
      <c r="P45" s="9"/>
      <c r="Q45" s="4"/>
      <c r="R45" s="4"/>
    </row>
    <row r="46" spans="1:18" ht="12.75">
      <c r="A46" s="72"/>
      <c r="B46" s="54"/>
      <c r="C46" s="64"/>
      <c r="D46" s="43"/>
      <c r="E46" s="66"/>
      <c r="F46" s="44"/>
      <c r="G46" s="44"/>
      <c r="H46" s="9"/>
      <c r="I46"/>
      <c r="J46"/>
      <c r="K46"/>
      <c r="L46" s="9"/>
      <c r="N46" s="3"/>
      <c r="O46" s="3"/>
      <c r="P46" s="9"/>
      <c r="Q46" s="4"/>
      <c r="R46" s="4"/>
    </row>
    <row r="47" spans="1:18" ht="12.75">
      <c r="A47" s="3"/>
      <c r="B47" s="55"/>
      <c r="C47" s="64"/>
      <c r="D47" s="43"/>
      <c r="E47" s="66"/>
      <c r="F47" s="44"/>
      <c r="G47" s="44"/>
      <c r="H47" s="9"/>
      <c r="I47"/>
      <c r="J47"/>
      <c r="K47"/>
      <c r="L47" s="9"/>
      <c r="N47" s="3"/>
      <c r="O47" s="3"/>
      <c r="P47" s="9"/>
      <c r="Q47" s="4"/>
      <c r="R47" s="4"/>
    </row>
    <row r="48" spans="1:18" ht="12.75">
      <c r="A48" s="3"/>
      <c r="B48" s="55"/>
      <c r="C48" s="64"/>
      <c r="D48" s="27"/>
      <c r="E48" s="66"/>
      <c r="F48" s="44"/>
      <c r="G48" s="44"/>
      <c r="H48" s="9"/>
      <c r="I48"/>
      <c r="J48"/>
      <c r="K48"/>
      <c r="L48" s="9"/>
      <c r="N48" s="3"/>
      <c r="O48" s="3"/>
      <c r="P48" s="9"/>
      <c r="Q48" s="4"/>
      <c r="R48" s="4"/>
    </row>
    <row r="49" spans="1:16" ht="12.75">
      <c r="A49" s="3"/>
      <c r="B49" s="55"/>
      <c r="C49" s="64"/>
      <c r="D49" s="27"/>
      <c r="E49" s="66"/>
      <c r="F49"/>
      <c r="G49"/>
      <c r="H49" s="9"/>
      <c r="I49"/>
      <c r="J49"/>
      <c r="K49"/>
      <c r="L49" s="3"/>
      <c r="N49" s="3"/>
      <c r="O49" s="3"/>
      <c r="P49" s="3"/>
    </row>
    <row r="50" spans="1:256" s="3" customFormat="1" ht="12.75">
      <c r="A50" s="44"/>
      <c r="B50" s="44"/>
      <c r="D50" s="43"/>
      <c r="E50" s="66"/>
      <c r="F50"/>
      <c r="G50"/>
      <c r="I50"/>
      <c r="J50"/>
      <c r="K50"/>
      <c r="IR50"/>
      <c r="IS50"/>
      <c r="IT50"/>
      <c r="IU50"/>
      <c r="IV50"/>
    </row>
    <row r="51" spans="1:16" ht="12.75">
      <c r="A51" s="3"/>
      <c r="B51" s="3"/>
      <c r="C51" s="3"/>
      <c r="D51" s="43"/>
      <c r="E51" s="9"/>
      <c r="F51"/>
      <c r="G51"/>
      <c r="H51" s="3"/>
      <c r="I51"/>
      <c r="J51"/>
      <c r="K51"/>
      <c r="L51" s="3"/>
      <c r="N51" s="3"/>
      <c r="O51" s="3"/>
      <c r="P51" s="3"/>
    </row>
    <row r="52" spans="1:16" ht="12.75">
      <c r="A52" s="66"/>
      <c r="B52" s="66"/>
      <c r="C52" s="66"/>
      <c r="D52" s="62"/>
      <c r="E52" s="3"/>
      <c r="F52" s="3"/>
      <c r="G52" s="3"/>
      <c r="H52" s="51"/>
      <c r="I52"/>
      <c r="J52"/>
      <c r="K52"/>
      <c r="L52" s="3"/>
      <c r="N52" s="3"/>
      <c r="O52" s="3"/>
      <c r="P52" s="3"/>
    </row>
    <row r="53" spans="1:16" ht="12.75">
      <c r="A53" s="3"/>
      <c r="B53" s="3"/>
      <c r="C53" s="3"/>
      <c r="D53" s="43"/>
      <c r="E53" s="3"/>
      <c r="F53"/>
      <c r="G53"/>
      <c r="H53" s="51"/>
      <c r="I53"/>
      <c r="J53"/>
      <c r="K53"/>
      <c r="L53" s="3"/>
      <c r="N53" s="3"/>
      <c r="O53" s="3"/>
      <c r="P53" s="3"/>
    </row>
    <row r="54" spans="1:16" ht="12.75">
      <c r="A54" s="3"/>
      <c r="B54" s="73"/>
      <c r="C54" s="74"/>
      <c r="D54" s="43"/>
      <c r="E54" s="3"/>
      <c r="F54"/>
      <c r="G54"/>
      <c r="H54" s="51"/>
      <c r="I54"/>
      <c r="J54"/>
      <c r="K54"/>
      <c r="L54" s="3"/>
      <c r="N54" s="3"/>
      <c r="O54" s="3"/>
      <c r="P54" s="3"/>
    </row>
    <row r="55" spans="1:16" ht="12.75">
      <c r="A55" s="3"/>
      <c r="B55" s="49"/>
      <c r="C55" s="54"/>
      <c r="D55" s="43"/>
      <c r="E55" s="3"/>
      <c r="F55" s="3"/>
      <c r="G55" s="3"/>
      <c r="H55" s="3"/>
      <c r="I55" s="3"/>
      <c r="J55" s="3"/>
      <c r="K55" s="3"/>
      <c r="L55" s="3"/>
      <c r="N55" s="3"/>
      <c r="O55" s="3"/>
      <c r="P55" s="3"/>
    </row>
    <row r="56" spans="1:16" ht="12.75">
      <c r="A56" s="3"/>
      <c r="B56" s="49"/>
      <c r="C56" s="54"/>
      <c r="D56" s="43"/>
      <c r="E56" s="3"/>
      <c r="F56" s="3"/>
      <c r="G56" s="3"/>
      <c r="H56" s="3"/>
      <c r="I56" s="3"/>
      <c r="J56" s="3"/>
      <c r="K56" s="3"/>
      <c r="L56" s="3"/>
      <c r="N56" s="3"/>
      <c r="O56" s="3"/>
      <c r="P56" s="3"/>
    </row>
    <row r="57" spans="1:16" ht="12.75">
      <c r="A57" s="3"/>
      <c r="B57" s="49"/>
      <c r="C57" s="54"/>
      <c r="D57" s="43"/>
      <c r="E57" s="3"/>
      <c r="F57" s="66"/>
      <c r="G57" s="66"/>
      <c r="H57" s="51"/>
      <c r="I57" s="3"/>
      <c r="J57" s="3"/>
      <c r="K57" s="3"/>
      <c r="L57" s="3"/>
      <c r="N57" s="3"/>
      <c r="O57" s="3"/>
      <c r="P57" s="3"/>
    </row>
    <row r="58" spans="1:16" ht="12.75">
      <c r="A58" s="3"/>
      <c r="B58" s="49"/>
      <c r="C58" s="54"/>
      <c r="D58" s="62"/>
      <c r="E58" s="3"/>
      <c r="F58" s="3"/>
      <c r="G58" s="3"/>
      <c r="H58" s="3"/>
      <c r="I58" s="3"/>
      <c r="J58" s="3"/>
      <c r="K58" s="3"/>
      <c r="L58" s="3"/>
      <c r="N58" s="3"/>
      <c r="O58" s="3"/>
      <c r="P58" s="3"/>
    </row>
    <row r="59" spans="1:16" ht="12.75">
      <c r="A59" s="3"/>
      <c r="B59" s="49"/>
      <c r="C59" s="61"/>
      <c r="D59" s="43"/>
      <c r="E59" s="3"/>
      <c r="F59" s="3"/>
      <c r="G59" s="3"/>
      <c r="H59" s="3"/>
      <c r="I59" s="3"/>
      <c r="J59" s="3"/>
      <c r="K59" s="3"/>
      <c r="L59" s="3"/>
      <c r="N59" s="3"/>
      <c r="O59" s="3"/>
      <c r="P59" s="3"/>
    </row>
    <row r="60" spans="1:16" ht="12.75">
      <c r="A60" s="3"/>
      <c r="B60" s="49"/>
      <c r="C60" s="61"/>
      <c r="D60" s="43"/>
      <c r="E60" s="3"/>
      <c r="F60" s="3"/>
      <c r="G60" s="3"/>
      <c r="H60" s="3"/>
      <c r="I60" s="3"/>
      <c r="J60" s="3"/>
      <c r="K60" s="3"/>
      <c r="L60" s="3"/>
      <c r="N60" s="3"/>
      <c r="O60" s="3"/>
      <c r="P60" s="3"/>
    </row>
    <row r="61" spans="1:16" ht="12.75">
      <c r="A61" s="3"/>
      <c r="B61" s="54"/>
      <c r="C61" s="54"/>
      <c r="D61" s="43"/>
      <c r="E61" s="9"/>
      <c r="F61" s="9"/>
      <c r="G61" s="3"/>
      <c r="H61" s="3"/>
      <c r="I61" s="3"/>
      <c r="J61" s="3"/>
      <c r="K61" s="3"/>
      <c r="L61" s="3"/>
      <c r="N61" s="3"/>
      <c r="O61" s="3"/>
      <c r="P61" s="3"/>
    </row>
    <row r="62" spans="1:16" ht="12.75">
      <c r="A62" s="66"/>
      <c r="B62" s="55"/>
      <c r="C62" s="61"/>
      <c r="D62" s="43"/>
      <c r="E62" s="3"/>
      <c r="F62" s="3"/>
      <c r="G62" s="3"/>
      <c r="H62" s="3"/>
      <c r="I62" s="9"/>
      <c r="J62" s="9"/>
      <c r="K62" s="3"/>
      <c r="L62" s="3"/>
      <c r="N62" s="3"/>
      <c r="O62" s="3"/>
      <c r="P62" s="3"/>
    </row>
    <row r="63" spans="1:16" ht="12.75">
      <c r="A63" s="3"/>
      <c r="B63" s="9"/>
      <c r="C63" s="9"/>
      <c r="D63" s="43"/>
      <c r="E63" s="3"/>
      <c r="F63" s="3"/>
      <c r="G63" s="3"/>
      <c r="H63" s="3"/>
      <c r="I63" s="9"/>
      <c r="J63" s="9"/>
      <c r="K63" s="3"/>
      <c r="L63" s="3"/>
      <c r="N63" s="3"/>
      <c r="O63" s="3"/>
      <c r="P63" s="3"/>
    </row>
    <row r="64" spans="1:16" ht="12.75">
      <c r="A64" s="3"/>
      <c r="B64" s="51"/>
      <c r="C64" s="51"/>
      <c r="D64" s="62"/>
      <c r="E64" s="9"/>
      <c r="F64" s="9"/>
      <c r="G64" s="3"/>
      <c r="H64" s="51"/>
      <c r="I64" s="9"/>
      <c r="J64" s="9"/>
      <c r="K64" s="3"/>
      <c r="L64" s="3"/>
      <c r="N64" s="3"/>
      <c r="O64" s="3"/>
      <c r="P64" s="3"/>
    </row>
    <row r="65" spans="1:16" ht="12.75">
      <c r="A65" s="75"/>
      <c r="B65" s="76"/>
      <c r="C65" s="51"/>
      <c r="D65" s="62"/>
      <c r="E65" s="66"/>
      <c r="F65" s="3"/>
      <c r="G65" s="3"/>
      <c r="H65" s="3"/>
      <c r="I65" s="9"/>
      <c r="J65" s="9"/>
      <c r="K65" s="3"/>
      <c r="L65" s="3"/>
      <c r="N65" s="3"/>
      <c r="O65" s="3"/>
      <c r="P65" s="3"/>
    </row>
    <row r="66" spans="1:16" ht="12.75">
      <c r="A66" s="66"/>
      <c r="B66" s="76"/>
      <c r="C66" s="51"/>
      <c r="D66" s="62"/>
      <c r="E66" s="66"/>
      <c r="F66" s="3"/>
      <c r="G66" s="3"/>
      <c r="H66" s="9"/>
      <c r="I66" s="9"/>
      <c r="J66" s="9"/>
      <c r="K66" s="3"/>
      <c r="L66" s="3"/>
      <c r="N66" s="3"/>
      <c r="O66" s="3"/>
      <c r="P66" s="3"/>
    </row>
    <row r="67" spans="1:16" ht="12.75">
      <c r="A67" s="66"/>
      <c r="B67" s="76"/>
      <c r="C67" s="51"/>
      <c r="D67" s="62"/>
      <c r="E67" s="66"/>
      <c r="F67" s="3"/>
      <c r="G67" s="3"/>
      <c r="H67" s="3"/>
      <c r="I67" s="9"/>
      <c r="J67" s="9"/>
      <c r="K67" s="3"/>
      <c r="L67" s="3"/>
      <c r="N67" s="3"/>
      <c r="O67" s="3"/>
      <c r="P67" s="3"/>
    </row>
    <row r="68" spans="1:16" ht="12.75">
      <c r="A68" s="66"/>
      <c r="B68" s="76"/>
      <c r="C68" s="51"/>
      <c r="D68" s="62"/>
      <c r="E68" s="66"/>
      <c r="F68" s="3"/>
      <c r="G68" s="3"/>
      <c r="H68" s="3"/>
      <c r="I68" s="9"/>
      <c r="J68" s="9"/>
      <c r="K68" s="3"/>
      <c r="L68" s="3"/>
      <c r="N68" s="3"/>
      <c r="O68" s="3"/>
      <c r="P68" s="3"/>
    </row>
    <row r="69" spans="1:16" ht="12.75">
      <c r="A69" s="66"/>
      <c r="B69" s="76"/>
      <c r="C69" s="51"/>
      <c r="D69" s="62"/>
      <c r="E69" s="77"/>
      <c r="F69" s="3"/>
      <c r="G69" s="3"/>
      <c r="H69" s="3"/>
      <c r="I69" s="3"/>
      <c r="J69" s="3"/>
      <c r="K69" s="3"/>
      <c r="L69" s="3"/>
      <c r="N69" s="3"/>
      <c r="O69" s="3"/>
      <c r="P69" s="3"/>
    </row>
    <row r="70" spans="1:16" ht="12.75">
      <c r="A70" s="66"/>
      <c r="B70" s="76"/>
      <c r="C70" s="51"/>
      <c r="D70" s="62"/>
      <c r="E70" s="77"/>
      <c r="F70" s="3"/>
      <c r="G70" s="3"/>
      <c r="H70" s="3"/>
      <c r="I70" s="3"/>
      <c r="J70" s="3"/>
      <c r="K70" s="3"/>
      <c r="L70" s="3"/>
      <c r="N70" s="3"/>
      <c r="O70" s="3"/>
      <c r="P70" s="3"/>
    </row>
    <row r="71" spans="4:256" s="3" customFormat="1" ht="12.75">
      <c r="D71" s="43"/>
      <c r="IR71"/>
      <c r="IS71"/>
      <c r="IT71"/>
      <c r="IU71"/>
      <c r="IV71"/>
    </row>
    <row r="72" spans="2:16" ht="12.75">
      <c r="B72" s="4"/>
      <c r="C72" s="4"/>
      <c r="D72" s="78"/>
      <c r="E72" s="4"/>
      <c r="F72" s="4"/>
      <c r="G72" s="4"/>
      <c r="I72"/>
      <c r="J72"/>
      <c r="K72"/>
      <c r="L72"/>
      <c r="N72" s="3"/>
      <c r="O72" s="3"/>
      <c r="P72" s="3"/>
    </row>
    <row r="73" spans="2:16" ht="12.75">
      <c r="B73" s="4"/>
      <c r="C73"/>
      <c r="D73" s="79"/>
      <c r="E73"/>
      <c r="F73"/>
      <c r="G73" s="4"/>
      <c r="I73" s="3"/>
      <c r="J73" s="3"/>
      <c r="K73" s="3"/>
      <c r="L73" s="3"/>
      <c r="N73" s="3"/>
      <c r="O73" s="3"/>
      <c r="P73" s="3"/>
    </row>
    <row r="74" spans="2:16" ht="12.75">
      <c r="B74" s="4"/>
      <c r="C74" s="4"/>
      <c r="D74" s="78"/>
      <c r="E74" s="4"/>
      <c r="F74" s="4"/>
      <c r="G74" s="4"/>
      <c r="I74" s="3"/>
      <c r="J74" s="3"/>
      <c r="K74" s="3"/>
      <c r="L74" s="3"/>
      <c r="N74" s="3"/>
      <c r="O74" s="3"/>
      <c r="P74" s="3"/>
    </row>
    <row r="75" spans="9:16" ht="12.75">
      <c r="I75" s="3"/>
      <c r="J75" s="3"/>
      <c r="K75" s="3"/>
      <c r="L75" s="3"/>
      <c r="N75" s="3"/>
      <c r="O75" s="3"/>
      <c r="P75" s="3"/>
    </row>
    <row r="76" spans="9:16" ht="12.75">
      <c r="I76" s="3"/>
      <c r="J76" s="3"/>
      <c r="K76" s="3"/>
      <c r="L76" s="3"/>
      <c r="N76" s="3"/>
      <c r="O76" s="3"/>
      <c r="P76" s="3"/>
    </row>
    <row r="77" spans="9:16" ht="12.75">
      <c r="I77" s="3"/>
      <c r="J77" s="3"/>
      <c r="K77" s="3"/>
      <c r="L77" s="3"/>
      <c r="N77" s="3"/>
      <c r="O77" s="3"/>
      <c r="P77" s="3"/>
    </row>
    <row r="78" spans="1:256" s="3" customFormat="1" ht="12.75">
      <c r="A78" s="1"/>
      <c r="B78" s="25"/>
      <c r="C78" s="25"/>
      <c r="D78" s="2"/>
      <c r="E78" s="1"/>
      <c r="F78" s="1"/>
      <c r="G78" s="1"/>
      <c r="IR78"/>
      <c r="IS78"/>
      <c r="IT78"/>
      <c r="IU78"/>
      <c r="IV78"/>
    </row>
    <row r="79" spans="5:7" ht="12.75">
      <c r="E79" s="80"/>
      <c r="F79"/>
      <c r="G79"/>
    </row>
    <row r="80" spans="5:7" ht="12.75">
      <c r="E80" s="80"/>
      <c r="F80" s="25"/>
      <c r="G80" s="25"/>
    </row>
    <row r="83" spans="2:7" ht="12.75">
      <c r="B83" s="4"/>
      <c r="C83" s="4"/>
      <c r="D83" s="78"/>
      <c r="E83" s="4"/>
      <c r="F83"/>
      <c r="G83"/>
    </row>
    <row r="84" spans="2:7" ht="12.75">
      <c r="B84" s="4"/>
      <c r="C84" s="4"/>
      <c r="D84" s="78"/>
      <c r="E84" s="4"/>
      <c r="F84"/>
      <c r="G84"/>
    </row>
    <row r="85" spans="2:7" ht="12.75">
      <c r="B85" s="4"/>
      <c r="C85" s="4"/>
      <c r="D85" s="78"/>
      <c r="E85" s="4"/>
      <c r="F85"/>
      <c r="G85"/>
    </row>
    <row r="86" spans="2:7" ht="12.75">
      <c r="B86" s="4"/>
      <c r="C86" s="4"/>
      <c r="D86" s="78"/>
      <c r="E86" s="4"/>
      <c r="F86"/>
      <c r="G86"/>
    </row>
    <row r="87" spans="2:7" ht="12.75">
      <c r="B87" s="4"/>
      <c r="C87" s="4"/>
      <c r="D87" s="78"/>
      <c r="E87" s="4"/>
      <c r="F87"/>
      <c r="G87"/>
    </row>
    <row r="88" spans="2:7" ht="12.75">
      <c r="B88" s="4"/>
      <c r="C88" s="4"/>
      <c r="D88" s="78"/>
      <c r="E88" s="4"/>
      <c r="F88"/>
      <c r="G88"/>
    </row>
    <row r="89" spans="6:7" ht="12.75">
      <c r="F89"/>
      <c r="G89"/>
    </row>
    <row r="90" spans="6:7" ht="12.75">
      <c r="F90"/>
      <c r="G90"/>
    </row>
    <row r="91" spans="6:7" ht="12.75">
      <c r="F91"/>
      <c r="G91"/>
    </row>
    <row r="92" spans="6:7" ht="12.75">
      <c r="F92"/>
      <c r="G92"/>
    </row>
    <row r="94" ht="12.75">
      <c r="F94" s="4"/>
    </row>
    <row r="96" spans="1:7" ht="12.75">
      <c r="A96"/>
      <c r="B96"/>
      <c r="C96"/>
      <c r="D96" s="79"/>
      <c r="E96"/>
      <c r="F96"/>
      <c r="G96"/>
    </row>
    <row r="97" spans="1:8" ht="12.75">
      <c r="A97"/>
      <c r="B97"/>
      <c r="C97"/>
      <c r="D97" s="79"/>
      <c r="E97"/>
      <c r="F97"/>
      <c r="G97"/>
      <c r="H97"/>
    </row>
    <row r="98" spans="1:8" ht="12.75">
      <c r="A98"/>
      <c r="B98"/>
      <c r="C98"/>
      <c r="D98" s="79"/>
      <c r="E98"/>
      <c r="F98"/>
      <c r="G98"/>
      <c r="H98"/>
    </row>
    <row r="99" spans="1:8" ht="12.75">
      <c r="A99"/>
      <c r="B99"/>
      <c r="C99"/>
      <c r="D99" s="79"/>
      <c r="E99"/>
      <c r="F99"/>
      <c r="G99"/>
      <c r="H99"/>
    </row>
    <row r="100" spans="1:8" ht="12.75">
      <c r="A100"/>
      <c r="B100"/>
      <c r="C100"/>
      <c r="D100" s="79"/>
      <c r="E100"/>
      <c r="F100"/>
      <c r="G100"/>
      <c r="H100"/>
    </row>
    <row r="101" spans="1:7" ht="12.75">
      <c r="A101"/>
      <c r="B101"/>
      <c r="C101"/>
      <c r="D101" s="79"/>
      <c r="E101"/>
      <c r="F101"/>
      <c r="G101"/>
    </row>
    <row r="102" spans="1:7" ht="12.75">
      <c r="A102"/>
      <c r="B102"/>
      <c r="C102"/>
      <c r="D102" s="79"/>
      <c r="E102"/>
      <c r="F102"/>
      <c r="G102"/>
    </row>
    <row r="103" spans="1:7" ht="12.75">
      <c r="A103"/>
      <c r="B103"/>
      <c r="C103"/>
      <c r="D103" s="79"/>
      <c r="E103"/>
      <c r="F103"/>
      <c r="G103"/>
    </row>
  </sheetData>
  <sheetProtection selectLockedCells="1" selectUnlockedCells="1"/>
  <conditionalFormatting sqref="C7:C18 C25:C28 J38:J39">
    <cfRule type="cellIs" priority="1" dxfId="0" operator="lessThan" stopIfTrue="1">
      <formula>0</formula>
    </cfRule>
  </conditionalFormatting>
  <printOptions/>
  <pageMargins left="0.7875" right="0.7875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&amp;COldal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84"/>
  <sheetViews>
    <sheetView workbookViewId="0" topLeftCell="A1">
      <selection activeCell="A12" sqref="A12"/>
    </sheetView>
  </sheetViews>
  <sheetFormatPr defaultColWidth="12.57421875" defaultRowHeight="12.75"/>
  <cols>
    <col min="1" max="4" width="11.57421875" style="1" customWidth="1"/>
    <col min="5" max="5" width="13.00390625" style="1" customWidth="1"/>
    <col min="6" max="16384" width="11.57421875" style="1" customWidth="1"/>
  </cols>
  <sheetData>
    <row r="3" spans="2:14" ht="12.75">
      <c r="B3" s="84" t="s">
        <v>27</v>
      </c>
      <c r="L3" s="3"/>
      <c r="M3" s="66"/>
      <c r="N3" s="3"/>
    </row>
    <row r="4" spans="4:14" ht="12.75">
      <c r="D4" s="85" t="s">
        <v>54</v>
      </c>
      <c r="E4" s="86">
        <f>D73-H73</f>
        <v>90000</v>
      </c>
      <c r="L4" s="9"/>
      <c r="M4" s="3"/>
      <c r="N4" s="3"/>
    </row>
    <row r="5" spans="2:14" ht="12.75">
      <c r="B5" s="4"/>
      <c r="C5" s="87" t="s">
        <v>55</v>
      </c>
      <c r="D5" s="85">
        <f>D73</f>
        <v>100000</v>
      </c>
      <c r="E5" s="25"/>
      <c r="F5" s="4"/>
      <c r="G5" s="38" t="s">
        <v>56</v>
      </c>
      <c r="H5" s="38">
        <f>H73</f>
        <v>10000</v>
      </c>
      <c r="L5" s="3"/>
      <c r="M5" s="3"/>
      <c r="N5" s="3"/>
    </row>
    <row r="6" spans="1:14" ht="12.75">
      <c r="A6" s="25"/>
      <c r="B6" s="88" t="s">
        <v>57</v>
      </c>
      <c r="C6" s="88" t="s">
        <v>58</v>
      </c>
      <c r="D6" s="89" t="s">
        <v>59</v>
      </c>
      <c r="E6" s="25"/>
      <c r="F6" s="88" t="s">
        <v>57</v>
      </c>
      <c r="G6" s="88" t="s">
        <v>60</v>
      </c>
      <c r="H6" s="88" t="s">
        <v>59</v>
      </c>
      <c r="L6" s="3"/>
      <c r="M6" s="3"/>
      <c r="N6" s="3"/>
    </row>
    <row r="7" spans="2:14" ht="12.75">
      <c r="B7" s="90">
        <f>SUM(D8:D10)</f>
        <v>0</v>
      </c>
      <c r="C7" s="14" t="s">
        <v>61</v>
      </c>
      <c r="D7" s="13"/>
      <c r="E7" s="4"/>
      <c r="F7" s="91">
        <f>SUM(H8:H13)</f>
        <v>0</v>
      </c>
      <c r="G7" s="14" t="s">
        <v>62</v>
      </c>
      <c r="H7" s="14"/>
      <c r="L7" s="3"/>
      <c r="M7" s="3"/>
      <c r="N7" s="3"/>
    </row>
    <row r="8" spans="2:14" ht="12.75">
      <c r="B8" s="92"/>
      <c r="D8" s="81"/>
      <c r="F8" s="4"/>
      <c r="G8" s="4" t="s">
        <v>63</v>
      </c>
      <c r="H8" s="4">
        <f>D8*0.3</f>
        <v>0</v>
      </c>
      <c r="L8" s="3"/>
      <c r="M8" s="3"/>
      <c r="N8" s="3"/>
    </row>
    <row r="9" spans="2:14" ht="12.75">
      <c r="B9" s="92"/>
      <c r="C9" s="4"/>
      <c r="D9" s="93"/>
      <c r="F9" s="4"/>
      <c r="G9" s="4"/>
      <c r="H9" s="4"/>
      <c r="L9" s="3"/>
      <c r="M9" s="3"/>
      <c r="N9" s="3"/>
    </row>
    <row r="10" spans="2:14" ht="12.75">
      <c r="B10" s="94"/>
      <c r="C10" s="4"/>
      <c r="D10" s="93"/>
      <c r="F10" s="4"/>
      <c r="G10" s="4"/>
      <c r="H10" s="4"/>
      <c r="L10" s="3"/>
      <c r="M10" s="66"/>
      <c r="N10" s="3"/>
    </row>
    <row r="11" spans="1:14" ht="12.75">
      <c r="A11" s="1" t="s">
        <v>64</v>
      </c>
      <c r="B11" s="90">
        <f>SUM(D12:D15)</f>
        <v>100000</v>
      </c>
      <c r="C11" s="14" t="s">
        <v>65</v>
      </c>
      <c r="D11" s="13"/>
      <c r="F11" s="95"/>
      <c r="G11" s="4"/>
      <c r="H11" s="4"/>
      <c r="L11" s="3"/>
      <c r="M11" s="3"/>
      <c r="N11" s="3"/>
    </row>
    <row r="12" spans="2:14" ht="12.75">
      <c r="B12" s="95"/>
      <c r="C12" s="1" t="s">
        <v>66</v>
      </c>
      <c r="D12" s="81">
        <v>100000</v>
      </c>
      <c r="F12" s="96"/>
      <c r="H12" s="4"/>
      <c r="L12" s="3"/>
      <c r="M12" s="3"/>
      <c r="N12" s="3"/>
    </row>
    <row r="13" spans="2:14" ht="12.75">
      <c r="B13"/>
      <c r="C13"/>
      <c r="D13" s="97"/>
      <c r="F13" s="96"/>
      <c r="G13" s="98"/>
      <c r="H13" s="98"/>
      <c r="L13" s="3"/>
      <c r="M13" s="3"/>
      <c r="N13" s="3"/>
    </row>
    <row r="14" spans="2:14" ht="12.75">
      <c r="B14" s="96"/>
      <c r="D14" s="97"/>
      <c r="F14" s="91">
        <f>SUM(H15:H21)</f>
        <v>0</v>
      </c>
      <c r="G14" s="14" t="s">
        <v>67</v>
      </c>
      <c r="H14" s="14"/>
      <c r="L14" s="3"/>
      <c r="M14" s="3"/>
      <c r="N14" s="3"/>
    </row>
    <row r="15" spans="2:14" ht="12.75">
      <c r="B15" s="92"/>
      <c r="D15" s="81"/>
      <c r="F15" s="94"/>
      <c r="G15" s="4" t="s">
        <v>68</v>
      </c>
      <c r="H15" s="4"/>
      <c r="L15" s="3"/>
      <c r="M15" s="66"/>
      <c r="N15" s="3"/>
    </row>
    <row r="16" spans="2:14" ht="12.75">
      <c r="B16" s="90">
        <f>SUM(D17:D18)</f>
        <v>0</v>
      </c>
      <c r="C16" s="14" t="s">
        <v>69</v>
      </c>
      <c r="D16" s="13"/>
      <c r="F16" s="94"/>
      <c r="G16" s="4" t="s">
        <v>70</v>
      </c>
      <c r="H16" s="4"/>
      <c r="L16" s="3"/>
      <c r="M16" s="3"/>
      <c r="N16" s="3"/>
    </row>
    <row r="17" spans="2:14" ht="12.75">
      <c r="B17" s="92"/>
      <c r="C17" s="4"/>
      <c r="D17" s="93"/>
      <c r="E17" s="4"/>
      <c r="F17" s="94"/>
      <c r="G17" s="98" t="s">
        <v>71</v>
      </c>
      <c r="H17" s="98"/>
      <c r="L17" s="3"/>
      <c r="M17" s="3"/>
      <c r="N17" s="3"/>
    </row>
    <row r="18" spans="2:14" ht="12.75">
      <c r="B18" s="92"/>
      <c r="D18" s="81"/>
      <c r="E18" s="4"/>
      <c r="F18" s="94"/>
      <c r="G18" s="98" t="s">
        <v>72</v>
      </c>
      <c r="H18" s="98"/>
      <c r="L18" s="3"/>
      <c r="M18" s="3"/>
      <c r="N18" s="3"/>
    </row>
    <row r="19" spans="2:14" ht="12.75">
      <c r="B19" s="90">
        <f>SUM(D20:D46)</f>
        <v>0</v>
      </c>
      <c r="C19" s="14" t="s">
        <v>73</v>
      </c>
      <c r="D19" s="13"/>
      <c r="E19" s="98"/>
      <c r="F19" s="94"/>
      <c r="G19" s="98" t="s">
        <v>74</v>
      </c>
      <c r="H19" s="98"/>
      <c r="L19" s="3"/>
      <c r="M19" s="3"/>
      <c r="N19" s="3"/>
    </row>
    <row r="20" spans="2:14" ht="12.75">
      <c r="B20" s="92"/>
      <c r="D20" s="81"/>
      <c r="F20" s="94"/>
      <c r="G20" s="98" t="s">
        <v>75</v>
      </c>
      <c r="H20" s="98"/>
      <c r="L20" s="3"/>
      <c r="M20" s="3"/>
      <c r="N20" s="66"/>
    </row>
    <row r="21" spans="2:14" ht="12.75">
      <c r="B21" s="92"/>
      <c r="D21" s="99"/>
      <c r="F21" s="94"/>
      <c r="G21"/>
      <c r="H21"/>
      <c r="L21" s="3"/>
      <c r="M21" s="66"/>
      <c r="N21" s="3"/>
    </row>
    <row r="22" spans="2:8" ht="12.75">
      <c r="B22" s="100"/>
      <c r="C22" s="98"/>
      <c r="D22" s="99"/>
      <c r="F22" s="91">
        <f>SUM(H23:H27)</f>
        <v>0</v>
      </c>
      <c r="G22" s="14" t="s">
        <v>76</v>
      </c>
      <c r="H22" s="14"/>
    </row>
    <row r="23" spans="2:7" ht="12.75">
      <c r="B23" s="98"/>
      <c r="C23" s="98"/>
      <c r="D23" s="99"/>
      <c r="F23" s="96"/>
      <c r="G23" s="1" t="s">
        <v>77</v>
      </c>
    </row>
    <row r="24" spans="1:7" ht="12.75">
      <c r="A24" s="98"/>
      <c r="B24" s="96"/>
      <c r="C24" s="98"/>
      <c r="D24" s="99"/>
      <c r="F24" s="96"/>
      <c r="G24" s="1" t="s">
        <v>46</v>
      </c>
    </row>
    <row r="25" spans="1:8" ht="12.75">
      <c r="A25" s="98"/>
      <c r="B25" s="100"/>
      <c r="C25" s="98"/>
      <c r="D25" s="99"/>
      <c r="F25" s="96"/>
      <c r="G25" s="3" t="s">
        <v>78</v>
      </c>
      <c r="H25"/>
    </row>
    <row r="26" spans="1:8" ht="12.75">
      <c r="A26" s="98"/>
      <c r="D26" s="81"/>
      <c r="F26" s="96"/>
      <c r="G26" s="9" t="s">
        <v>79</v>
      </c>
      <c r="H26" s="9"/>
    </row>
    <row r="27" spans="1:8" ht="12.75">
      <c r="A27" s="98"/>
      <c r="D27" s="81"/>
      <c r="F27" s="96"/>
      <c r="G27" s="4" t="s">
        <v>80</v>
      </c>
      <c r="H27" s="4"/>
    </row>
    <row r="28" spans="1:8" ht="12.75">
      <c r="A28" s="98"/>
      <c r="D28" s="81"/>
      <c r="F28" s="95"/>
      <c r="G28" s="4"/>
      <c r="H28" s="4"/>
    </row>
    <row r="29" spans="1:8" ht="12.75">
      <c r="A29" s="98"/>
      <c r="C29" s="4"/>
      <c r="D29" s="93"/>
      <c r="E29" s="4"/>
      <c r="F29" s="90">
        <f>SUM(H29:H47)</f>
        <v>0</v>
      </c>
      <c r="G29" s="14" t="s">
        <v>81</v>
      </c>
      <c r="H29" s="14"/>
    </row>
    <row r="30" spans="1:11" ht="12.75">
      <c r="A30" s="98"/>
      <c r="C30" s="4"/>
      <c r="D30" s="93"/>
      <c r="E30" s="4"/>
      <c r="F30" s="96"/>
      <c r="G30" s="98"/>
      <c r="H30" s="98"/>
      <c r="K30" s="25"/>
    </row>
    <row r="31" spans="1:16" ht="12.75">
      <c r="A31" s="98"/>
      <c r="C31" s="4"/>
      <c r="D31" s="93"/>
      <c r="E31" s="4"/>
      <c r="F31" s="96"/>
      <c r="G31" s="98"/>
      <c r="H31" s="98"/>
      <c r="J31" s="106"/>
      <c r="P31" s="1" t="e">
        <f>O31/M31</f>
        <v>#DIV/0!</v>
      </c>
    </row>
    <row r="32" spans="1:10" ht="12.75">
      <c r="A32" s="98"/>
      <c r="D32" s="81"/>
      <c r="F32" s="96"/>
      <c r="G32" s="98"/>
      <c r="H32" s="98"/>
      <c r="J32" s="106"/>
    </row>
    <row r="33" spans="1:10" ht="12.75">
      <c r="A33" s="98"/>
      <c r="D33" s="81"/>
      <c r="F33" s="95"/>
      <c r="G33" s="98"/>
      <c r="H33" s="4"/>
      <c r="J33" s="106"/>
    </row>
    <row r="34" spans="1:10" ht="12.75">
      <c r="A34" s="98"/>
      <c r="D34" s="81"/>
      <c r="F34" s="95"/>
      <c r="G34" s="98"/>
      <c r="H34" s="4"/>
      <c r="J34" s="106"/>
    </row>
    <row r="35" spans="1:10" ht="12.75">
      <c r="A35" s="98"/>
      <c r="D35" s="81"/>
      <c r="F35" s="95"/>
      <c r="G35" s="98"/>
      <c r="H35" s="4"/>
      <c r="J35" s="106"/>
    </row>
    <row r="36" spans="1:16" ht="12.75">
      <c r="A36" s="98"/>
      <c r="D36" s="81"/>
      <c r="F36" s="101"/>
      <c r="G36"/>
      <c r="H36"/>
      <c r="J36" s="106"/>
      <c r="P36" s="1" t="e">
        <f>O36/M36</f>
        <v>#DIV/0!</v>
      </c>
    </row>
    <row r="37" spans="1:10" ht="12.75">
      <c r="A37" s="98"/>
      <c r="D37" s="81"/>
      <c r="F37" s="95"/>
      <c r="G37" s="98"/>
      <c r="H37" s="4"/>
      <c r="J37" s="106"/>
    </row>
    <row r="38" spans="1:10" ht="12.75">
      <c r="A38" s="98"/>
      <c r="D38" s="81"/>
      <c r="F38" s="95"/>
      <c r="G38" s="4"/>
      <c r="H38" s="4"/>
      <c r="J38" s="106"/>
    </row>
    <row r="39" spans="1:8" ht="12.75">
      <c r="A39" s="98"/>
      <c r="D39" s="81"/>
      <c r="F39" s="96"/>
      <c r="G39" s="98"/>
      <c r="H39" s="98"/>
    </row>
    <row r="40" spans="1:10" ht="12.75">
      <c r="A40" s="98"/>
      <c r="D40" s="81"/>
      <c r="F40" s="95"/>
      <c r="G40" s="4"/>
      <c r="H40" s="4"/>
      <c r="J40" s="106"/>
    </row>
    <row r="41" spans="1:10" ht="12.75">
      <c r="A41" s="98"/>
      <c r="D41" s="81"/>
      <c r="F41" s="95"/>
      <c r="G41" s="4"/>
      <c r="H41" s="4"/>
      <c r="J41" s="106"/>
    </row>
    <row r="42" spans="1:10" ht="12.75">
      <c r="A42" s="98"/>
      <c r="D42" s="81"/>
      <c r="F42" s="96"/>
      <c r="G42" s="4"/>
      <c r="H42" s="4"/>
      <c r="J42" s="106"/>
    </row>
    <row r="43" spans="1:10" ht="12.75">
      <c r="A43" s="98"/>
      <c r="D43" s="81"/>
      <c r="F43" s="96"/>
      <c r="G43" s="4"/>
      <c r="H43" s="4"/>
      <c r="J43" s="106"/>
    </row>
    <row r="44" spans="1:10" ht="12.75">
      <c r="A44" s="98"/>
      <c r="D44" s="81"/>
      <c r="F44" s="96"/>
      <c r="G44" s="4"/>
      <c r="H44" s="4"/>
      <c r="J44" s="106"/>
    </row>
    <row r="45" spans="1:10" ht="12.75">
      <c r="A45" s="98"/>
      <c r="D45" s="81"/>
      <c r="F45" s="96"/>
      <c r="G45" s="4"/>
      <c r="H45" s="4"/>
      <c r="J45" s="106"/>
    </row>
    <row r="46" spans="1:8" ht="12.75">
      <c r="A46" s="98"/>
      <c r="D46" s="81"/>
      <c r="F46" s="95"/>
      <c r="G46" s="4"/>
      <c r="H46" s="4"/>
    </row>
    <row r="47" spans="1:10" ht="12.75">
      <c r="A47" s="98"/>
      <c r="D47" s="81"/>
      <c r="F47" s="95"/>
      <c r="G47" s="4"/>
      <c r="H47" s="4"/>
      <c r="J47" s="106"/>
    </row>
    <row r="48" spans="1:15" ht="12.75">
      <c r="A48" s="98"/>
      <c r="D48" s="81"/>
      <c r="F48" s="91">
        <f>SUM(H49:H58)</f>
        <v>10000</v>
      </c>
      <c r="G48" s="14" t="s">
        <v>82</v>
      </c>
      <c r="H48" s="14"/>
      <c r="J48" s="106"/>
      <c r="O48"/>
    </row>
    <row r="49" spans="1:14" ht="12.75">
      <c r="A49" s="98"/>
      <c r="C49" s="4"/>
      <c r="D49" s="93"/>
      <c r="E49" s="4"/>
      <c r="F49" s="94"/>
      <c r="G49" s="1" t="s">
        <v>83</v>
      </c>
      <c r="H49" s="3">
        <f>D73/10</f>
        <v>10000</v>
      </c>
      <c r="N49" s="25"/>
    </row>
    <row r="50" spans="1:14" ht="12.75">
      <c r="A50" s="98"/>
      <c r="C50" s="4"/>
      <c r="D50" s="93"/>
      <c r="E50" s="4"/>
      <c r="F50" s="92"/>
      <c r="H50" s="3"/>
      <c r="I50" s="1">
        <v>21500</v>
      </c>
      <c r="L50" s="25"/>
      <c r="M50" s="25"/>
      <c r="N50" s="96"/>
    </row>
    <row r="51" spans="1:6" ht="12.75">
      <c r="A51" s="98"/>
      <c r="C51" s="4"/>
      <c r="D51" s="93"/>
      <c r="E51" s="4"/>
      <c r="F51" s="95"/>
    </row>
    <row r="52" spans="1:8" ht="12.75">
      <c r="A52" s="98"/>
      <c r="D52" s="81"/>
      <c r="F52" s="94"/>
      <c r="H52"/>
    </row>
    <row r="53" spans="1:8" ht="12.75">
      <c r="A53" s="98"/>
      <c r="D53" s="81"/>
      <c r="F53" s="96"/>
      <c r="G53"/>
      <c r="H53"/>
    </row>
    <row r="54" spans="1:8" ht="12.75">
      <c r="A54" s="98"/>
      <c r="D54" s="81"/>
      <c r="F54" s="96"/>
      <c r="G54"/>
      <c r="H54"/>
    </row>
    <row r="55" spans="1:8" ht="12.75">
      <c r="A55" s="98"/>
      <c r="D55" s="81"/>
      <c r="F55" s="95"/>
      <c r="G55" s="98"/>
      <c r="H55" s="98"/>
    </row>
    <row r="56" spans="1:8" ht="12.75">
      <c r="A56" s="98"/>
      <c r="D56" s="81"/>
      <c r="F56" s="96"/>
      <c r="G56" s="98"/>
      <c r="H56" s="98"/>
    </row>
    <row r="57" spans="1:8" ht="12.75">
      <c r="A57" s="98"/>
      <c r="D57" s="81"/>
      <c r="F57" s="96"/>
      <c r="G57" s="98"/>
      <c r="H57" s="98"/>
    </row>
    <row r="58" spans="1:8" ht="12.75">
      <c r="A58" s="98"/>
      <c r="D58" s="81"/>
      <c r="F58" s="96"/>
      <c r="G58" s="98"/>
      <c r="H58" s="98"/>
    </row>
    <row r="59" spans="1:8" ht="12.75">
      <c r="A59" s="98"/>
      <c r="D59" s="81"/>
      <c r="F59" s="96"/>
      <c r="G59" s="98"/>
      <c r="H59" s="98"/>
    </row>
    <row r="60" spans="1:8" ht="12.75">
      <c r="A60" s="98"/>
      <c r="D60" s="81"/>
      <c r="F60" s="96"/>
      <c r="G60" s="98"/>
      <c r="H60" s="98"/>
    </row>
    <row r="61" spans="1:8" ht="12.75">
      <c r="A61" s="98"/>
      <c r="D61" s="81"/>
      <c r="F61" s="96"/>
      <c r="G61" s="98"/>
      <c r="H61" s="98"/>
    </row>
    <row r="62" spans="1:8" ht="12.75">
      <c r="A62" s="98"/>
      <c r="D62" s="81"/>
      <c r="F62" s="96"/>
      <c r="G62" s="98"/>
      <c r="H62" s="98"/>
    </row>
    <row r="63" spans="1:8" ht="12.75">
      <c r="A63" s="98"/>
      <c r="D63" s="81"/>
      <c r="F63" s="96"/>
      <c r="G63" s="98"/>
      <c r="H63" s="98"/>
    </row>
    <row r="64" spans="1:8" ht="12.75">
      <c r="A64" s="98"/>
      <c r="D64" s="81"/>
      <c r="F64" s="96"/>
      <c r="G64" s="98"/>
      <c r="H64" s="98"/>
    </row>
    <row r="65" spans="1:8" ht="12.75">
      <c r="A65" s="98"/>
      <c r="D65" s="81"/>
      <c r="F65" s="96"/>
      <c r="G65" s="98"/>
      <c r="H65" s="98"/>
    </row>
    <row r="66" spans="1:8" ht="12.75">
      <c r="A66" s="98"/>
      <c r="D66" s="81"/>
      <c r="F66" s="96"/>
      <c r="G66" s="98"/>
      <c r="H66" s="98"/>
    </row>
    <row r="67" spans="1:8" ht="12.75">
      <c r="A67" s="98"/>
      <c r="D67" s="81"/>
      <c r="F67" s="96"/>
      <c r="G67" s="98"/>
      <c r="H67" s="98"/>
    </row>
    <row r="68" spans="1:8" ht="12.75">
      <c r="A68" s="98"/>
      <c r="D68" s="81"/>
      <c r="F68" s="96"/>
      <c r="G68" s="98"/>
      <c r="H68" s="98"/>
    </row>
    <row r="69" spans="1:8" ht="12.75">
      <c r="A69" s="98"/>
      <c r="D69" s="81"/>
      <c r="F69" s="96"/>
      <c r="G69" s="98"/>
      <c r="H69" s="98"/>
    </row>
    <row r="70" spans="1:8" ht="12.75">
      <c r="A70" s="98"/>
      <c r="D70" s="81"/>
      <c r="F70" s="101"/>
      <c r="G70"/>
      <c r="H70"/>
    </row>
    <row r="71" spans="1:8" ht="12.75">
      <c r="A71" s="98"/>
      <c r="D71" s="81"/>
      <c r="F71" s="101"/>
      <c r="G71" s="98"/>
      <c r="H71" s="98"/>
    </row>
    <row r="72" spans="1:6" ht="12.75">
      <c r="A72" s="98"/>
      <c r="D72" s="81"/>
      <c r="F72" s="92"/>
    </row>
    <row r="73" spans="2:8" ht="12.75">
      <c r="B73" s="87" t="s">
        <v>84</v>
      </c>
      <c r="C73" s="102"/>
      <c r="D73" s="85">
        <f>SUM(D7:D72)</f>
        <v>100000</v>
      </c>
      <c r="F73" s="38" t="s">
        <v>84</v>
      </c>
      <c r="G73" s="36"/>
      <c r="H73" s="38">
        <f>SUM(H7:H72)</f>
        <v>10000</v>
      </c>
    </row>
    <row r="80" ht="12.75">
      <c r="C80" s="83"/>
    </row>
    <row r="81" ht="12.75">
      <c r="C81" s="83"/>
    </row>
    <row r="82" ht="12.75">
      <c r="C82" s="83"/>
    </row>
    <row r="83" ht="12.75">
      <c r="C83" s="83"/>
    </row>
    <row r="84" ht="12.75">
      <c r="C84" s="83"/>
    </row>
  </sheetData>
  <sheetProtection selectLockedCells="1" selectUnlockedCells="1"/>
  <conditionalFormatting sqref="E4">
    <cfRule type="cellIs" priority="1" dxfId="0" operator="lessThan" stopIfTrue="1">
      <formula>0</formula>
    </cfRule>
  </conditionalFormatting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&amp;COldal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3:K85"/>
  <sheetViews>
    <sheetView tabSelected="1" workbookViewId="0" topLeftCell="A30">
      <selection activeCell="I57" sqref="I57"/>
    </sheetView>
  </sheetViews>
  <sheetFormatPr defaultColWidth="12.57421875" defaultRowHeight="12.75"/>
  <cols>
    <col min="1" max="4" width="11.57421875" style="1" customWidth="1"/>
    <col min="5" max="5" width="12.7109375" style="1" customWidth="1"/>
    <col min="6" max="16384" width="11.57421875" style="1" customWidth="1"/>
  </cols>
  <sheetData>
    <row r="3" ht="12.75">
      <c r="B3" s="84" t="s">
        <v>29</v>
      </c>
    </row>
    <row r="4" spans="4:5" ht="12.75">
      <c r="D4" s="85" t="s">
        <v>54</v>
      </c>
      <c r="E4" s="86">
        <f>D73-H73</f>
        <v>90000</v>
      </c>
    </row>
    <row r="5" spans="2:8" ht="12.75">
      <c r="B5" s="4"/>
      <c r="C5" s="87" t="s">
        <v>55</v>
      </c>
      <c r="D5" s="85">
        <f>D73</f>
        <v>100000</v>
      </c>
      <c r="E5" s="25"/>
      <c r="F5" s="4"/>
      <c r="G5" s="38" t="s">
        <v>56</v>
      </c>
      <c r="H5" s="38">
        <f>H73</f>
        <v>10000</v>
      </c>
    </row>
    <row r="6" spans="1:8" ht="12.75">
      <c r="A6" s="25"/>
      <c r="B6" s="88" t="s">
        <v>57</v>
      </c>
      <c r="C6" s="88" t="s">
        <v>58</v>
      </c>
      <c r="D6" s="89" t="s">
        <v>59</v>
      </c>
      <c r="E6" s="25"/>
      <c r="F6" s="88" t="s">
        <v>57</v>
      </c>
      <c r="G6" s="88" t="s">
        <v>60</v>
      </c>
      <c r="H6" s="88" t="s">
        <v>59</v>
      </c>
    </row>
    <row r="7" spans="2:8" ht="12.75">
      <c r="B7" s="90">
        <f>SUM(D8:D10)</f>
        <v>0</v>
      </c>
      <c r="C7" s="14" t="s">
        <v>61</v>
      </c>
      <c r="D7" s="13"/>
      <c r="E7" s="4"/>
      <c r="F7" s="91">
        <f>SUM(H8:H13)</f>
        <v>0</v>
      </c>
      <c r="G7" s="14" t="s">
        <v>62</v>
      </c>
      <c r="H7" s="14"/>
    </row>
    <row r="8" spans="2:8" ht="12.75">
      <c r="B8" s="92"/>
      <c r="D8" s="81"/>
      <c r="F8" s="4"/>
      <c r="G8" s="4" t="s">
        <v>63</v>
      </c>
      <c r="H8" s="4">
        <f>D8*0.3</f>
        <v>0</v>
      </c>
    </row>
    <row r="9" spans="2:8" ht="12.75">
      <c r="B9" s="92"/>
      <c r="C9" s="4"/>
      <c r="D9" s="93"/>
      <c r="F9" s="4"/>
      <c r="G9" s="4"/>
      <c r="H9" s="4"/>
    </row>
    <row r="10" spans="2:8" ht="12.75">
      <c r="B10" s="94"/>
      <c r="C10" s="4"/>
      <c r="D10" s="93"/>
      <c r="F10" s="4"/>
      <c r="G10" s="4"/>
      <c r="H10" s="4"/>
    </row>
    <row r="11" spans="1:8" ht="12.75">
      <c r="A11" s="1" t="s">
        <v>64</v>
      </c>
      <c r="B11" s="90">
        <f>SUM(D12:D15)</f>
        <v>100000</v>
      </c>
      <c r="C11" s="14" t="s">
        <v>65</v>
      </c>
      <c r="D11" s="13"/>
      <c r="F11" s="95"/>
      <c r="G11" s="4"/>
      <c r="H11" s="4"/>
    </row>
    <row r="12" spans="2:8" ht="12.75">
      <c r="B12" s="95"/>
      <c r="C12" s="1" t="s">
        <v>66</v>
      </c>
      <c r="D12" s="81">
        <v>100000</v>
      </c>
      <c r="F12" s="96"/>
      <c r="H12" s="4"/>
    </row>
    <row r="13" spans="2:8" ht="12.75">
      <c r="B13"/>
      <c r="C13"/>
      <c r="D13" s="97"/>
      <c r="F13" s="96"/>
      <c r="G13" s="98"/>
      <c r="H13" s="98"/>
    </row>
    <row r="14" spans="2:8" ht="12.75">
      <c r="B14" s="96"/>
      <c r="D14" s="97"/>
      <c r="F14" s="91">
        <f>SUM(H15:H21)</f>
        <v>0</v>
      </c>
      <c r="G14" s="14" t="s">
        <v>67</v>
      </c>
      <c r="H14" s="14"/>
    </row>
    <row r="15" spans="2:8" ht="12.75">
      <c r="B15" s="92"/>
      <c r="D15" s="81"/>
      <c r="F15" s="94"/>
      <c r="G15" s="4" t="s">
        <v>68</v>
      </c>
      <c r="H15" s="4"/>
    </row>
    <row r="16" spans="2:8" ht="12.75">
      <c r="B16" s="90">
        <f>SUM(D17:D18)</f>
        <v>0</v>
      </c>
      <c r="C16" s="14" t="s">
        <v>69</v>
      </c>
      <c r="D16" s="13"/>
      <c r="F16" s="94"/>
      <c r="G16" s="4" t="s">
        <v>70</v>
      </c>
      <c r="H16" s="4"/>
    </row>
    <row r="17" spans="2:8" ht="12.75">
      <c r="B17" s="92"/>
      <c r="C17" s="4"/>
      <c r="D17" s="93"/>
      <c r="E17" s="4"/>
      <c r="F17" s="94"/>
      <c r="G17" s="98" t="s">
        <v>71</v>
      </c>
      <c r="H17" s="98"/>
    </row>
    <row r="18" spans="2:8" ht="12.75">
      <c r="B18" s="92"/>
      <c r="D18" s="81"/>
      <c r="E18" s="4"/>
      <c r="F18" s="94"/>
      <c r="G18" s="98" t="s">
        <v>72</v>
      </c>
      <c r="H18" s="98"/>
    </row>
    <row r="19" spans="2:8" ht="12.75">
      <c r="B19" s="90">
        <f>SUM(D20:D46)</f>
        <v>0</v>
      </c>
      <c r="C19" s="14" t="s">
        <v>73</v>
      </c>
      <c r="D19" s="13"/>
      <c r="E19" s="98"/>
      <c r="F19" s="94"/>
      <c r="G19" s="98" t="s">
        <v>74</v>
      </c>
      <c r="H19" s="98"/>
    </row>
    <row r="20" spans="2:8" ht="12.75">
      <c r="B20" s="92"/>
      <c r="D20" s="81"/>
      <c r="F20" s="94"/>
      <c r="G20" s="98" t="s">
        <v>75</v>
      </c>
      <c r="H20" s="98"/>
    </row>
    <row r="21" spans="2:8" ht="12.75">
      <c r="B21" s="92"/>
      <c r="D21" s="99"/>
      <c r="F21" s="94"/>
      <c r="G21"/>
      <c r="H21"/>
    </row>
    <row r="22" spans="2:8" ht="12.75">
      <c r="B22" s="100"/>
      <c r="C22" s="98"/>
      <c r="D22" s="99"/>
      <c r="F22" s="91">
        <f>SUM(H23:H27)</f>
        <v>0</v>
      </c>
      <c r="G22" s="14" t="s">
        <v>76</v>
      </c>
      <c r="H22" s="14"/>
    </row>
    <row r="23" spans="2:7" ht="12.75">
      <c r="B23" s="98"/>
      <c r="C23" s="98"/>
      <c r="D23" s="99"/>
      <c r="F23" s="96"/>
      <c r="G23" s="1" t="s">
        <v>77</v>
      </c>
    </row>
    <row r="24" spans="1:7" ht="12.75">
      <c r="A24" s="98"/>
      <c r="B24" s="96"/>
      <c r="C24" s="98"/>
      <c r="D24" s="99"/>
      <c r="F24" s="96"/>
      <c r="G24" s="1" t="s">
        <v>46</v>
      </c>
    </row>
    <row r="25" spans="1:8" ht="12.75">
      <c r="A25" s="98"/>
      <c r="B25" s="100"/>
      <c r="C25" s="98"/>
      <c r="D25" s="99"/>
      <c r="F25" s="96"/>
      <c r="G25" s="3" t="s">
        <v>78</v>
      </c>
      <c r="H25"/>
    </row>
    <row r="26" spans="1:8" ht="12.75">
      <c r="A26" s="98"/>
      <c r="D26" s="81"/>
      <c r="F26" s="96"/>
      <c r="G26" s="9" t="s">
        <v>79</v>
      </c>
      <c r="H26" s="9"/>
    </row>
    <row r="27" spans="1:8" ht="12.75">
      <c r="A27" s="98"/>
      <c r="D27" s="81"/>
      <c r="F27" s="96"/>
      <c r="G27" s="4" t="s">
        <v>80</v>
      </c>
      <c r="H27" s="4"/>
    </row>
    <row r="28" spans="1:8" ht="12.75">
      <c r="A28" s="98"/>
      <c r="D28" s="81"/>
      <c r="F28" s="95"/>
      <c r="G28" s="4"/>
      <c r="H28" s="4"/>
    </row>
    <row r="29" spans="1:8" ht="12.75">
      <c r="A29" s="98"/>
      <c r="C29" s="4"/>
      <c r="D29" s="93"/>
      <c r="E29" s="4"/>
      <c r="F29" s="90">
        <f>SUM(H29:H47)</f>
        <v>0</v>
      </c>
      <c r="G29" s="14" t="s">
        <v>81</v>
      </c>
      <c r="H29" s="14"/>
    </row>
    <row r="30" spans="1:8" ht="12.75">
      <c r="A30" s="98"/>
      <c r="C30" s="4"/>
      <c r="D30" s="93"/>
      <c r="E30" s="4"/>
      <c r="F30" s="96"/>
      <c r="G30" s="98"/>
      <c r="H30" s="98"/>
    </row>
    <row r="31" spans="1:8" ht="12.75">
      <c r="A31" s="98"/>
      <c r="C31" s="4"/>
      <c r="D31" s="93"/>
      <c r="E31" s="4"/>
      <c r="F31" s="96"/>
      <c r="G31" s="98"/>
      <c r="H31" s="98"/>
    </row>
    <row r="32" spans="1:8" ht="12.75">
      <c r="A32" s="98"/>
      <c r="D32" s="81"/>
      <c r="F32" s="96"/>
      <c r="G32" s="98"/>
      <c r="H32" s="98"/>
    </row>
    <row r="33" spans="1:8" ht="12.75">
      <c r="A33" s="98"/>
      <c r="D33" s="81"/>
      <c r="F33" s="95"/>
      <c r="G33" s="98"/>
      <c r="H33" s="4"/>
    </row>
    <row r="34" spans="1:8" ht="12.75">
      <c r="A34" s="98"/>
      <c r="D34" s="81"/>
      <c r="F34" s="95"/>
      <c r="G34" s="98"/>
      <c r="H34" s="4"/>
    </row>
    <row r="35" spans="1:8" ht="12.75">
      <c r="A35" s="98"/>
      <c r="D35" s="81"/>
      <c r="F35" s="95"/>
      <c r="G35" s="98"/>
      <c r="H35" s="4"/>
    </row>
    <row r="36" spans="1:8" ht="12.75">
      <c r="A36" s="98"/>
      <c r="D36" s="81"/>
      <c r="F36" s="101"/>
      <c r="G36"/>
      <c r="H36"/>
    </row>
    <row r="37" spans="1:8" ht="12.75">
      <c r="A37" s="98"/>
      <c r="D37" s="81"/>
      <c r="F37" s="95"/>
      <c r="G37" s="98"/>
      <c r="H37" s="4"/>
    </row>
    <row r="38" spans="1:8" ht="12.75">
      <c r="A38" s="98"/>
      <c r="D38" s="81"/>
      <c r="F38" s="95"/>
      <c r="G38" s="4"/>
      <c r="H38" s="4"/>
    </row>
    <row r="39" spans="1:8" ht="12.75">
      <c r="A39" s="98"/>
      <c r="D39" s="81"/>
      <c r="F39" s="96"/>
      <c r="G39" s="98"/>
      <c r="H39" s="98"/>
    </row>
    <row r="40" spans="1:8" ht="12.75">
      <c r="A40" s="98"/>
      <c r="D40" s="81"/>
      <c r="F40" s="95"/>
      <c r="G40" s="4"/>
      <c r="H40" s="4"/>
    </row>
    <row r="41" spans="1:8" ht="12.75">
      <c r="A41" s="98"/>
      <c r="D41" s="81"/>
      <c r="F41" s="95"/>
      <c r="G41" s="4"/>
      <c r="H41" s="4"/>
    </row>
    <row r="42" spans="1:8" ht="12.75">
      <c r="A42" s="98"/>
      <c r="D42" s="81"/>
      <c r="F42" s="96"/>
      <c r="G42" s="4"/>
      <c r="H42" s="4"/>
    </row>
    <row r="43" spans="1:8" ht="12.75">
      <c r="A43" s="98"/>
      <c r="D43" s="81"/>
      <c r="F43" s="96"/>
      <c r="G43" s="4"/>
      <c r="H43" s="4"/>
    </row>
    <row r="44" spans="1:8" ht="12.75">
      <c r="A44" s="98"/>
      <c r="D44" s="81"/>
      <c r="F44" s="96"/>
      <c r="G44" s="4"/>
      <c r="H44" s="4"/>
    </row>
    <row r="45" spans="1:8" ht="12.75">
      <c r="A45" s="98"/>
      <c r="D45" s="81"/>
      <c r="F45" s="96"/>
      <c r="G45" s="4"/>
      <c r="H45" s="4"/>
    </row>
    <row r="46" spans="1:8" ht="12.75">
      <c r="A46" s="98"/>
      <c r="D46" s="81"/>
      <c r="F46" s="95"/>
      <c r="G46" s="4"/>
      <c r="H46" s="4"/>
    </row>
    <row r="47" spans="1:8" ht="12.75">
      <c r="A47" s="98"/>
      <c r="D47" s="81"/>
      <c r="F47" s="95"/>
      <c r="G47" s="4"/>
      <c r="H47" s="4"/>
    </row>
    <row r="48" spans="1:8" ht="12.75">
      <c r="A48" s="98"/>
      <c r="D48" s="81"/>
      <c r="F48" s="91">
        <f>SUM(H49:H58)</f>
        <v>10000</v>
      </c>
      <c r="G48" s="14" t="s">
        <v>82</v>
      </c>
      <c r="H48" s="14"/>
    </row>
    <row r="49" spans="1:8" ht="12.75">
      <c r="A49" s="98"/>
      <c r="C49" s="4"/>
      <c r="D49" s="93"/>
      <c r="E49" s="4"/>
      <c r="F49" s="94"/>
      <c r="G49" s="1" t="s">
        <v>83</v>
      </c>
      <c r="H49" s="3">
        <f>D73/10</f>
        <v>10000</v>
      </c>
    </row>
    <row r="50" spans="1:8" ht="12.75">
      <c r="A50" s="98"/>
      <c r="C50" s="4"/>
      <c r="D50" s="93"/>
      <c r="E50" s="4"/>
      <c r="F50" s="92"/>
      <c r="H50" s="3"/>
    </row>
    <row r="51" spans="1:6" ht="12.75">
      <c r="A51" s="98"/>
      <c r="C51" s="4"/>
      <c r="D51" s="93"/>
      <c r="E51" s="4"/>
      <c r="F51" s="95"/>
    </row>
    <row r="52" spans="1:8" ht="12.75">
      <c r="A52" s="98"/>
      <c r="D52" s="81"/>
      <c r="F52" s="94"/>
      <c r="H52"/>
    </row>
    <row r="53" spans="1:8" ht="12.75">
      <c r="A53" s="98"/>
      <c r="D53" s="81"/>
      <c r="F53" s="96"/>
      <c r="G53"/>
      <c r="H53"/>
    </row>
    <row r="54" spans="1:8" ht="12.75">
      <c r="A54" s="98"/>
      <c r="D54" s="81"/>
      <c r="F54" s="96"/>
      <c r="G54"/>
      <c r="H54"/>
    </row>
    <row r="55" spans="1:8" ht="12.75">
      <c r="A55" s="98"/>
      <c r="D55" s="81"/>
      <c r="F55" s="95"/>
      <c r="G55" s="98"/>
      <c r="H55" s="98"/>
    </row>
    <row r="56" spans="1:8" ht="12.75">
      <c r="A56" s="98"/>
      <c r="D56" s="81"/>
      <c r="F56" s="96"/>
      <c r="G56" s="98"/>
      <c r="H56" s="98"/>
    </row>
    <row r="57" spans="1:8" ht="12.75">
      <c r="A57" s="98"/>
      <c r="D57" s="81"/>
      <c r="F57" s="96"/>
      <c r="G57" s="98"/>
      <c r="H57" s="98"/>
    </row>
    <row r="58" spans="1:8" ht="12.75">
      <c r="A58" s="98"/>
      <c r="D58" s="81"/>
      <c r="F58" s="96"/>
      <c r="G58" s="98"/>
      <c r="H58" s="98"/>
    </row>
    <row r="59" spans="1:8" ht="12.75">
      <c r="A59" s="98"/>
      <c r="D59" s="81"/>
      <c r="F59" s="96"/>
      <c r="G59" s="98"/>
      <c r="H59" s="98"/>
    </row>
    <row r="60" spans="1:8" ht="12.75">
      <c r="A60" s="98"/>
      <c r="D60" s="81"/>
      <c r="F60" s="96"/>
      <c r="G60" s="98"/>
      <c r="H60" s="98"/>
    </row>
    <row r="61" spans="1:8" ht="12.75">
      <c r="A61" s="98"/>
      <c r="D61" s="81"/>
      <c r="F61" s="96"/>
      <c r="G61" s="98"/>
      <c r="H61" s="98"/>
    </row>
    <row r="62" spans="1:8" ht="12.75">
      <c r="A62" s="98"/>
      <c r="D62" s="81"/>
      <c r="F62" s="96"/>
      <c r="G62" s="98"/>
      <c r="H62" s="98"/>
    </row>
    <row r="63" spans="1:8" ht="12.75">
      <c r="A63" s="98"/>
      <c r="D63" s="81"/>
      <c r="F63" s="96"/>
      <c r="G63" s="98"/>
      <c r="H63" s="98"/>
    </row>
    <row r="64" spans="1:8" ht="12.75">
      <c r="A64" s="98"/>
      <c r="D64" s="81"/>
      <c r="F64" s="96"/>
      <c r="G64" s="98"/>
      <c r="H64" s="98"/>
    </row>
    <row r="65" spans="1:8" ht="12.75">
      <c r="A65" s="98"/>
      <c r="D65" s="81"/>
      <c r="F65" s="96"/>
      <c r="G65" s="98"/>
      <c r="H65" s="98"/>
    </row>
    <row r="66" spans="1:8" ht="12.75">
      <c r="A66" s="98"/>
      <c r="D66" s="81"/>
      <c r="F66" s="96"/>
      <c r="G66" s="98"/>
      <c r="H66" s="98"/>
    </row>
    <row r="67" spans="1:8" ht="12.75">
      <c r="A67" s="98"/>
      <c r="D67" s="81"/>
      <c r="F67" s="96"/>
      <c r="G67" s="98"/>
      <c r="H67" s="98"/>
    </row>
    <row r="68" spans="1:8" ht="12.75">
      <c r="A68" s="98"/>
      <c r="D68" s="81"/>
      <c r="F68" s="96"/>
      <c r="G68" s="98"/>
      <c r="H68" s="98"/>
    </row>
    <row r="69" spans="1:8" ht="12.75">
      <c r="A69" s="98"/>
      <c r="D69" s="81"/>
      <c r="F69" s="96"/>
      <c r="G69" s="98"/>
      <c r="H69" s="98"/>
    </row>
    <row r="70" spans="1:8" ht="12.75">
      <c r="A70" s="98"/>
      <c r="D70" s="81"/>
      <c r="F70" s="101"/>
      <c r="G70"/>
      <c r="H70"/>
    </row>
    <row r="71" spans="1:8" ht="12.75">
      <c r="A71" s="98"/>
      <c r="D71" s="81"/>
      <c r="F71" s="101"/>
      <c r="G71" s="98"/>
      <c r="H71" s="98"/>
    </row>
    <row r="72" spans="1:6" ht="12.75">
      <c r="A72" s="98"/>
      <c r="D72" s="81"/>
      <c r="F72" s="92"/>
    </row>
    <row r="73" spans="1:11" ht="12.75">
      <c r="A73" s="98"/>
      <c r="B73" s="87" t="s">
        <v>84</v>
      </c>
      <c r="C73" s="102"/>
      <c r="D73" s="85">
        <f>SUM(D7:D72)</f>
        <v>100000</v>
      </c>
      <c r="F73" s="38" t="s">
        <v>84</v>
      </c>
      <c r="G73" s="36"/>
      <c r="H73" s="38">
        <f>SUM(H7:H72)</f>
        <v>10000</v>
      </c>
      <c r="I73" s="98"/>
      <c r="J73" s="98"/>
      <c r="K73" s="98"/>
    </row>
    <row r="74" ht="12.75">
      <c r="F74" s="92"/>
    </row>
    <row r="75" spans="1:8" ht="12.75">
      <c r="A75" s="25"/>
      <c r="B75" s="103"/>
      <c r="C75" s="98"/>
      <c r="D75" s="103"/>
      <c r="E75" s="98"/>
      <c r="F75" s="103"/>
      <c r="G75" s="98"/>
      <c r="H75" s="103"/>
    </row>
    <row r="79" spans="7:8" ht="12.75">
      <c r="G79" s="1" t="s">
        <v>86</v>
      </c>
      <c r="H79" s="1">
        <v>14500</v>
      </c>
    </row>
    <row r="80" spans="7:8" ht="12.75">
      <c r="G80" s="1" t="s">
        <v>87</v>
      </c>
      <c r="H80" s="1">
        <v>13900</v>
      </c>
    </row>
    <row r="81" spans="7:8" ht="12.75">
      <c r="G81" s="1" t="s">
        <v>88</v>
      </c>
      <c r="H81" s="1">
        <v>8000</v>
      </c>
    </row>
    <row r="82" spans="7:8" ht="12.75">
      <c r="G82" s="1" t="s">
        <v>89</v>
      </c>
      <c r="H82" s="1">
        <v>7850</v>
      </c>
    </row>
    <row r="83" spans="7:8" ht="12.75">
      <c r="G83" s="1" t="s">
        <v>90</v>
      </c>
      <c r="H83" s="1">
        <v>10600</v>
      </c>
    </row>
    <row r="84" spans="7:8" ht="12.75">
      <c r="G84" s="1" t="s">
        <v>91</v>
      </c>
      <c r="H84" s="1">
        <v>17990</v>
      </c>
    </row>
    <row r="85" ht="12.75">
      <c r="H85" s="25">
        <f>SUM(H79:H84)</f>
        <v>72840</v>
      </c>
    </row>
  </sheetData>
  <sheetProtection selectLockedCells="1" selectUnlockedCells="1"/>
  <conditionalFormatting sqref="E4">
    <cfRule type="cellIs" priority="1" dxfId="0" operator="lessThan" stopIfTrue="1">
      <formula>0</formula>
    </cfRule>
  </conditionalFormatting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&amp;COldal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3:H73"/>
  <sheetViews>
    <sheetView workbookViewId="0" topLeftCell="A32">
      <selection activeCell="I52" sqref="I52"/>
    </sheetView>
  </sheetViews>
  <sheetFormatPr defaultColWidth="12.57421875" defaultRowHeight="12.75"/>
  <cols>
    <col min="1" max="16384" width="11.57421875" style="1" customWidth="1"/>
  </cols>
  <sheetData>
    <row r="3" ht="12.75">
      <c r="B3" s="84" t="s">
        <v>31</v>
      </c>
    </row>
    <row r="4" spans="4:5" ht="12.75">
      <c r="D4" s="85" t="s">
        <v>54</v>
      </c>
      <c r="E4" s="86">
        <f>D73-H73</f>
        <v>90000</v>
      </c>
    </row>
    <row r="5" spans="2:8" ht="12.75">
      <c r="B5" s="4"/>
      <c r="C5" s="87" t="s">
        <v>55</v>
      </c>
      <c r="D5" s="85">
        <f>D73</f>
        <v>100000</v>
      </c>
      <c r="E5" s="25"/>
      <c r="F5" s="4"/>
      <c r="G5" s="38" t="s">
        <v>56</v>
      </c>
      <c r="H5" s="38">
        <f>H73</f>
        <v>10000</v>
      </c>
    </row>
    <row r="6" spans="1:8" ht="12.75">
      <c r="A6" s="25"/>
      <c r="B6" s="88" t="s">
        <v>57</v>
      </c>
      <c r="C6" s="88" t="s">
        <v>58</v>
      </c>
      <c r="D6" s="89" t="s">
        <v>59</v>
      </c>
      <c r="E6" s="25"/>
      <c r="F6" s="88" t="s">
        <v>57</v>
      </c>
      <c r="G6" s="88" t="s">
        <v>60</v>
      </c>
      <c r="H6" s="88" t="s">
        <v>59</v>
      </c>
    </row>
    <row r="7" spans="2:8" ht="12.75">
      <c r="B7" s="90">
        <f>SUM(D8:D10)</f>
        <v>0</v>
      </c>
      <c r="C7" s="14" t="s">
        <v>61</v>
      </c>
      <c r="D7" s="13"/>
      <c r="E7" s="4"/>
      <c r="F7" s="91">
        <f>SUM(H8:H13)</f>
        <v>0</v>
      </c>
      <c r="G7" s="14" t="s">
        <v>62</v>
      </c>
      <c r="H7" s="14"/>
    </row>
    <row r="8" spans="2:8" ht="12.75">
      <c r="B8" s="92"/>
      <c r="D8" s="81"/>
      <c r="F8" s="4"/>
      <c r="G8" s="4" t="s">
        <v>63</v>
      </c>
      <c r="H8" s="4">
        <f>D8*0.3</f>
        <v>0</v>
      </c>
    </row>
    <row r="9" spans="2:8" ht="12.75">
      <c r="B9" s="92"/>
      <c r="C9" s="4"/>
      <c r="D9" s="93"/>
      <c r="F9" s="4"/>
      <c r="G9" s="4"/>
      <c r="H9" s="4"/>
    </row>
    <row r="10" spans="2:8" ht="12.75">
      <c r="B10" s="94"/>
      <c r="C10" s="4"/>
      <c r="D10" s="93"/>
      <c r="F10" s="4"/>
      <c r="G10" s="4"/>
      <c r="H10" s="4"/>
    </row>
    <row r="11" spans="1:8" ht="12.75">
      <c r="A11" s="1" t="s">
        <v>64</v>
      </c>
      <c r="B11" s="90">
        <f>SUM(D12:D15)</f>
        <v>100000</v>
      </c>
      <c r="C11" s="14" t="s">
        <v>65</v>
      </c>
      <c r="D11" s="13"/>
      <c r="F11" s="95"/>
      <c r="G11" s="4"/>
      <c r="H11" s="4"/>
    </row>
    <row r="12" spans="2:8" ht="12.75">
      <c r="B12" s="95"/>
      <c r="C12" s="1" t="s">
        <v>66</v>
      </c>
      <c r="D12" s="81">
        <v>100000</v>
      </c>
      <c r="F12" s="96"/>
      <c r="H12" s="4"/>
    </row>
    <row r="13" spans="2:8" ht="12.75">
      <c r="B13"/>
      <c r="C13"/>
      <c r="D13" s="97"/>
      <c r="F13" s="96"/>
      <c r="G13" s="98"/>
      <c r="H13" s="98"/>
    </row>
    <row r="14" spans="2:8" ht="12.75">
      <c r="B14" s="96"/>
      <c r="D14" s="97"/>
      <c r="F14" s="91">
        <f>SUM(H15:H21)</f>
        <v>0</v>
      </c>
      <c r="G14" s="14" t="s">
        <v>67</v>
      </c>
      <c r="H14" s="14"/>
    </row>
    <row r="15" spans="2:8" ht="12.75">
      <c r="B15" s="92"/>
      <c r="D15" s="81"/>
      <c r="F15" s="94"/>
      <c r="G15" s="4" t="s">
        <v>68</v>
      </c>
      <c r="H15" s="4"/>
    </row>
    <row r="16" spans="2:8" ht="12.75">
      <c r="B16" s="90">
        <f>SUM(D17:D18)</f>
        <v>0</v>
      </c>
      <c r="C16" s="14" t="s">
        <v>69</v>
      </c>
      <c r="D16" s="13"/>
      <c r="F16" s="94"/>
      <c r="G16" s="4" t="s">
        <v>70</v>
      </c>
      <c r="H16" s="4"/>
    </row>
    <row r="17" spans="2:8" ht="12.75">
      <c r="B17" s="92"/>
      <c r="C17" s="4"/>
      <c r="D17" s="93"/>
      <c r="E17" s="4"/>
      <c r="F17" s="94"/>
      <c r="G17" s="98" t="s">
        <v>71</v>
      </c>
      <c r="H17" s="98"/>
    </row>
    <row r="18" spans="2:8" ht="12.75">
      <c r="B18" s="92"/>
      <c r="D18" s="81"/>
      <c r="E18" s="4"/>
      <c r="F18" s="94"/>
      <c r="G18" s="98" t="s">
        <v>72</v>
      </c>
      <c r="H18" s="98"/>
    </row>
    <row r="19" spans="2:8" ht="12.75">
      <c r="B19" s="90">
        <f>SUM(D20:D46)</f>
        <v>0</v>
      </c>
      <c r="C19" s="14" t="s">
        <v>73</v>
      </c>
      <c r="D19" s="13"/>
      <c r="E19" s="98"/>
      <c r="F19" s="94"/>
      <c r="G19" s="98" t="s">
        <v>74</v>
      </c>
      <c r="H19" s="98"/>
    </row>
    <row r="20" spans="2:8" ht="12.75">
      <c r="B20" s="92"/>
      <c r="D20" s="81"/>
      <c r="F20" s="94"/>
      <c r="G20" s="98" t="s">
        <v>75</v>
      </c>
      <c r="H20" s="98"/>
    </row>
    <row r="21" spans="2:8" ht="12.75">
      <c r="B21" s="92"/>
      <c r="D21" s="99"/>
      <c r="F21" s="94"/>
      <c r="G21"/>
      <c r="H21"/>
    </row>
    <row r="22" spans="2:8" ht="12.75">
      <c r="B22" s="100"/>
      <c r="C22" s="98"/>
      <c r="D22" s="99"/>
      <c r="F22" s="91">
        <f>SUM(H23:H27)</f>
        <v>0</v>
      </c>
      <c r="G22" s="14" t="s">
        <v>76</v>
      </c>
      <c r="H22" s="14"/>
    </row>
    <row r="23" spans="2:7" ht="12.75">
      <c r="B23" s="98"/>
      <c r="C23" s="98"/>
      <c r="D23" s="99"/>
      <c r="F23" s="96"/>
      <c r="G23" s="1" t="s">
        <v>77</v>
      </c>
    </row>
    <row r="24" spans="1:7" ht="12.75">
      <c r="A24" s="98"/>
      <c r="B24" s="96"/>
      <c r="C24" s="98"/>
      <c r="D24" s="99"/>
      <c r="F24" s="96"/>
      <c r="G24" s="1" t="s">
        <v>46</v>
      </c>
    </row>
    <row r="25" spans="1:8" ht="12.75">
      <c r="A25" s="98"/>
      <c r="B25" s="100"/>
      <c r="C25" s="98"/>
      <c r="D25" s="99"/>
      <c r="F25" s="96"/>
      <c r="G25" s="3" t="s">
        <v>78</v>
      </c>
      <c r="H25"/>
    </row>
    <row r="26" spans="1:8" ht="12.75">
      <c r="A26" s="98"/>
      <c r="D26" s="81"/>
      <c r="F26" s="96"/>
      <c r="G26" s="9" t="s">
        <v>79</v>
      </c>
      <c r="H26" s="9"/>
    </row>
    <row r="27" spans="1:8" ht="12.75">
      <c r="A27" s="98"/>
      <c r="D27" s="81"/>
      <c r="F27" s="96"/>
      <c r="G27" s="4" t="s">
        <v>80</v>
      </c>
      <c r="H27" s="4"/>
    </row>
    <row r="28" spans="1:8" ht="12.75">
      <c r="A28" s="98"/>
      <c r="D28" s="81"/>
      <c r="F28" s="95"/>
      <c r="G28" s="4"/>
      <c r="H28" s="4"/>
    </row>
    <row r="29" spans="1:8" ht="12.75">
      <c r="A29" s="98"/>
      <c r="C29" s="4"/>
      <c r="D29" s="93"/>
      <c r="E29" s="4"/>
      <c r="F29" s="90">
        <f>SUM(H29:H47)</f>
        <v>0</v>
      </c>
      <c r="G29" s="14" t="s">
        <v>81</v>
      </c>
      <c r="H29" s="14"/>
    </row>
    <row r="30" spans="1:8" ht="12.75">
      <c r="A30" s="98"/>
      <c r="C30" s="4"/>
      <c r="D30" s="93"/>
      <c r="E30" s="4"/>
      <c r="F30" s="96"/>
      <c r="G30" s="98"/>
      <c r="H30" s="98"/>
    </row>
    <row r="31" spans="1:8" ht="12.75">
      <c r="A31" s="98"/>
      <c r="C31" s="4"/>
      <c r="D31" s="93"/>
      <c r="E31" s="4"/>
      <c r="F31" s="96"/>
      <c r="G31" s="98"/>
      <c r="H31" s="98"/>
    </row>
    <row r="32" spans="1:8" ht="12.75">
      <c r="A32" s="98"/>
      <c r="D32" s="81"/>
      <c r="F32" s="96"/>
      <c r="G32" s="98"/>
      <c r="H32" s="98"/>
    </row>
    <row r="33" spans="1:8" ht="12.75">
      <c r="A33" s="98"/>
      <c r="D33" s="81"/>
      <c r="F33" s="95"/>
      <c r="G33" s="98"/>
      <c r="H33" s="4"/>
    </row>
    <row r="34" spans="1:8" ht="12.75">
      <c r="A34" s="98"/>
      <c r="D34" s="81"/>
      <c r="F34" s="95"/>
      <c r="G34" s="98"/>
      <c r="H34" s="4"/>
    </row>
    <row r="35" spans="1:8" ht="12.75">
      <c r="A35" s="98"/>
      <c r="D35" s="81"/>
      <c r="F35" s="95"/>
      <c r="G35" s="98"/>
      <c r="H35" s="4"/>
    </row>
    <row r="36" spans="1:8" ht="12.75">
      <c r="A36" s="98"/>
      <c r="D36" s="81"/>
      <c r="F36" s="101"/>
      <c r="G36"/>
      <c r="H36"/>
    </row>
    <row r="37" spans="1:8" ht="12.75">
      <c r="A37" s="98"/>
      <c r="D37" s="81"/>
      <c r="F37" s="95"/>
      <c r="G37" s="98"/>
      <c r="H37" s="4"/>
    </row>
    <row r="38" spans="1:8" ht="12.75">
      <c r="A38" s="98"/>
      <c r="D38" s="81"/>
      <c r="F38" s="95"/>
      <c r="G38" s="4"/>
      <c r="H38" s="4"/>
    </row>
    <row r="39" spans="1:8" ht="12.75">
      <c r="A39" s="98"/>
      <c r="D39" s="81"/>
      <c r="F39" s="96"/>
      <c r="G39" s="98"/>
      <c r="H39" s="98"/>
    </row>
    <row r="40" spans="1:8" ht="12.75">
      <c r="A40" s="98"/>
      <c r="D40" s="81"/>
      <c r="F40" s="95"/>
      <c r="G40" s="4"/>
      <c r="H40" s="4"/>
    </row>
    <row r="41" spans="1:8" ht="12.75">
      <c r="A41" s="98"/>
      <c r="D41" s="81"/>
      <c r="F41" s="95"/>
      <c r="G41" s="4"/>
      <c r="H41" s="4"/>
    </row>
    <row r="42" spans="1:8" ht="12.75">
      <c r="A42" s="98"/>
      <c r="D42" s="81"/>
      <c r="F42" s="96"/>
      <c r="G42" s="4"/>
      <c r="H42" s="4"/>
    </row>
    <row r="43" spans="1:8" ht="12.75">
      <c r="A43" s="98"/>
      <c r="D43" s="81"/>
      <c r="F43" s="96"/>
      <c r="G43" s="4"/>
      <c r="H43" s="4"/>
    </row>
    <row r="44" spans="1:8" ht="12.75">
      <c r="A44" s="98"/>
      <c r="D44" s="81"/>
      <c r="F44" s="96"/>
      <c r="G44" s="4"/>
      <c r="H44" s="4"/>
    </row>
    <row r="45" spans="1:8" ht="12.75">
      <c r="A45" s="98"/>
      <c r="D45" s="81"/>
      <c r="F45" s="96"/>
      <c r="G45" s="4"/>
      <c r="H45" s="4"/>
    </row>
    <row r="46" spans="1:8" ht="12.75">
      <c r="A46" s="98"/>
      <c r="D46" s="81"/>
      <c r="F46" s="95"/>
      <c r="G46" s="4"/>
      <c r="H46" s="4"/>
    </row>
    <row r="47" spans="1:8" ht="12.75">
      <c r="A47" s="98"/>
      <c r="D47" s="81"/>
      <c r="F47" s="95"/>
      <c r="G47" s="4"/>
      <c r="H47" s="4"/>
    </row>
    <row r="48" spans="1:8" ht="12.75">
      <c r="A48" s="98"/>
      <c r="D48" s="81"/>
      <c r="F48" s="91">
        <f>SUM(H49:H58)</f>
        <v>10000</v>
      </c>
      <c r="G48" s="14" t="s">
        <v>82</v>
      </c>
      <c r="H48" s="14"/>
    </row>
    <row r="49" spans="1:8" ht="12.75">
      <c r="A49" s="98"/>
      <c r="C49" s="4"/>
      <c r="D49" s="93"/>
      <c r="E49" s="4"/>
      <c r="F49" s="94"/>
      <c r="G49" s="1" t="s">
        <v>83</v>
      </c>
      <c r="H49" s="3">
        <f>D73/10</f>
        <v>10000</v>
      </c>
    </row>
    <row r="50" spans="1:8" ht="12.75">
      <c r="A50" s="98"/>
      <c r="C50" s="4"/>
      <c r="D50" s="93"/>
      <c r="E50" s="4"/>
      <c r="F50" s="92"/>
      <c r="H50" s="3"/>
    </row>
    <row r="51" spans="1:6" ht="12.75">
      <c r="A51" s="98"/>
      <c r="C51" s="4"/>
      <c r="D51" s="93"/>
      <c r="E51" s="4"/>
      <c r="F51" s="95"/>
    </row>
    <row r="52" spans="1:8" ht="12.75">
      <c r="A52" s="98"/>
      <c r="D52" s="81"/>
      <c r="F52" s="94"/>
      <c r="H52"/>
    </row>
    <row r="53" spans="1:8" ht="12.75">
      <c r="A53" s="98"/>
      <c r="D53" s="81"/>
      <c r="F53" s="96"/>
      <c r="G53"/>
      <c r="H53"/>
    </row>
    <row r="54" spans="1:8" ht="12.75">
      <c r="A54" s="98"/>
      <c r="D54" s="81"/>
      <c r="F54" s="96"/>
      <c r="G54"/>
      <c r="H54"/>
    </row>
    <row r="55" spans="1:8" ht="12.75">
      <c r="A55" s="98"/>
      <c r="D55" s="81"/>
      <c r="F55" s="95"/>
      <c r="G55" s="98"/>
      <c r="H55" s="98"/>
    </row>
    <row r="56" spans="1:8" ht="12.75">
      <c r="A56" s="98"/>
      <c r="D56" s="81"/>
      <c r="F56" s="96"/>
      <c r="G56" s="98"/>
      <c r="H56" s="98"/>
    </row>
    <row r="57" spans="1:8" ht="12.75">
      <c r="A57" s="98"/>
      <c r="D57" s="81"/>
      <c r="F57" s="96"/>
      <c r="G57" s="98"/>
      <c r="H57" s="98"/>
    </row>
    <row r="58" spans="1:8" ht="12.75">
      <c r="A58" s="98"/>
      <c r="D58" s="81"/>
      <c r="F58" s="96"/>
      <c r="G58" s="98"/>
      <c r="H58" s="98"/>
    </row>
    <row r="59" spans="1:8" ht="12.75">
      <c r="A59" s="98"/>
      <c r="D59" s="81"/>
      <c r="F59" s="96"/>
      <c r="G59" s="98"/>
      <c r="H59" s="98"/>
    </row>
    <row r="60" spans="1:8" ht="12.75">
      <c r="A60" s="98"/>
      <c r="D60" s="81"/>
      <c r="F60" s="96"/>
      <c r="G60" s="98"/>
      <c r="H60" s="98"/>
    </row>
    <row r="61" spans="1:8" ht="12.75">
      <c r="A61" s="98"/>
      <c r="D61" s="81"/>
      <c r="F61" s="96"/>
      <c r="G61" s="98"/>
      <c r="H61" s="98"/>
    </row>
    <row r="62" spans="1:8" ht="12.75">
      <c r="A62" s="98"/>
      <c r="D62" s="81"/>
      <c r="F62" s="96"/>
      <c r="G62" s="98"/>
      <c r="H62" s="98"/>
    </row>
    <row r="63" spans="1:8" ht="12.75">
      <c r="A63" s="98"/>
      <c r="D63" s="81"/>
      <c r="F63" s="96"/>
      <c r="G63" s="98"/>
      <c r="H63" s="98"/>
    </row>
    <row r="64" spans="1:8" ht="12.75">
      <c r="A64" s="98"/>
      <c r="D64" s="81"/>
      <c r="F64" s="96"/>
      <c r="G64" s="98"/>
      <c r="H64" s="98"/>
    </row>
    <row r="65" spans="1:8" ht="12.75">
      <c r="A65" s="98"/>
      <c r="D65" s="81"/>
      <c r="F65" s="96"/>
      <c r="G65" s="98"/>
      <c r="H65" s="98"/>
    </row>
    <row r="66" spans="1:8" ht="12.75">
      <c r="A66" s="98"/>
      <c r="D66" s="81"/>
      <c r="F66" s="96"/>
      <c r="G66" s="98"/>
      <c r="H66" s="98"/>
    </row>
    <row r="67" spans="4:8" ht="12.75">
      <c r="D67" s="81"/>
      <c r="F67" s="96"/>
      <c r="G67" s="98"/>
      <c r="H67" s="98"/>
    </row>
    <row r="68" spans="4:8" ht="12.75">
      <c r="D68" s="81"/>
      <c r="F68" s="96"/>
      <c r="G68" s="98"/>
      <c r="H68" s="98"/>
    </row>
    <row r="69" spans="4:8" ht="12.75">
      <c r="D69" s="81"/>
      <c r="F69" s="96"/>
      <c r="G69" s="98"/>
      <c r="H69" s="98"/>
    </row>
    <row r="70" spans="4:8" ht="12.75">
      <c r="D70" s="81"/>
      <c r="F70" s="101"/>
      <c r="G70"/>
      <c r="H70"/>
    </row>
    <row r="71" spans="4:8" ht="12.75">
      <c r="D71" s="81"/>
      <c r="F71" s="101"/>
      <c r="G71" s="98"/>
      <c r="H71" s="98"/>
    </row>
    <row r="72" spans="4:6" ht="12.75">
      <c r="D72" s="81"/>
      <c r="F72" s="92"/>
    </row>
    <row r="73" spans="2:8" ht="12.75">
      <c r="B73" s="87" t="s">
        <v>84</v>
      </c>
      <c r="C73" s="102"/>
      <c r="D73" s="85">
        <f>SUM(D7:D72)</f>
        <v>100000</v>
      </c>
      <c r="F73" s="38" t="s">
        <v>84</v>
      </c>
      <c r="G73" s="36"/>
      <c r="H73" s="38">
        <f>SUM(H7:H72)</f>
        <v>10000</v>
      </c>
    </row>
  </sheetData>
  <sheetProtection selectLockedCells="1" selectUnlockedCells="1"/>
  <conditionalFormatting sqref="E4">
    <cfRule type="cellIs" priority="1" dxfId="0" operator="lessThan" stopIfTrue="1">
      <formula>0</formula>
    </cfRule>
  </conditionalFormatting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&amp;COldal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3:P107"/>
  <sheetViews>
    <sheetView workbookViewId="0" topLeftCell="A1">
      <selection activeCell="A12" sqref="A12"/>
    </sheetView>
  </sheetViews>
  <sheetFormatPr defaultColWidth="12.57421875" defaultRowHeight="12.75"/>
  <cols>
    <col min="1" max="16384" width="11.57421875" style="1" customWidth="1"/>
  </cols>
  <sheetData>
    <row r="3" ht="12.75">
      <c r="B3" s="84" t="s">
        <v>33</v>
      </c>
    </row>
    <row r="4" spans="4:5" ht="12.75">
      <c r="D4" s="85" t="s">
        <v>54</v>
      </c>
      <c r="E4" s="86">
        <f>D73-H73</f>
        <v>90000</v>
      </c>
    </row>
    <row r="5" spans="2:8" ht="12.75">
      <c r="B5" s="4"/>
      <c r="C5" s="87" t="s">
        <v>55</v>
      </c>
      <c r="D5" s="85">
        <f>D73</f>
        <v>100000</v>
      </c>
      <c r="E5" s="25"/>
      <c r="F5" s="4"/>
      <c r="G5" s="38" t="s">
        <v>56</v>
      </c>
      <c r="H5" s="38">
        <f>H73</f>
        <v>10000</v>
      </c>
    </row>
    <row r="6" spans="1:8" ht="12.75">
      <c r="A6" s="25"/>
      <c r="B6" s="88" t="s">
        <v>57</v>
      </c>
      <c r="C6" s="88" t="s">
        <v>58</v>
      </c>
      <c r="D6" s="89" t="s">
        <v>59</v>
      </c>
      <c r="E6" s="25"/>
      <c r="F6" s="88" t="s">
        <v>57</v>
      </c>
      <c r="G6" s="88" t="s">
        <v>60</v>
      </c>
      <c r="H6" s="88" t="s">
        <v>59</v>
      </c>
    </row>
    <row r="7" spans="2:8" ht="12.75">
      <c r="B7" s="90">
        <f>SUM(D8:D10)</f>
        <v>0</v>
      </c>
      <c r="C7" s="14" t="s">
        <v>61</v>
      </c>
      <c r="D7" s="13"/>
      <c r="E7" s="4"/>
      <c r="F7" s="91">
        <f>SUM(H8:H13)</f>
        <v>0</v>
      </c>
      <c r="G7" s="14" t="s">
        <v>62</v>
      </c>
      <c r="H7" s="14"/>
    </row>
    <row r="8" spans="2:8" ht="12.75">
      <c r="B8" s="92"/>
      <c r="D8" s="81"/>
      <c r="F8" s="4"/>
      <c r="G8" s="4" t="s">
        <v>63</v>
      </c>
      <c r="H8" s="4">
        <f>D8*0.3</f>
        <v>0</v>
      </c>
    </row>
    <row r="9" spans="2:8" ht="12.75">
      <c r="B9" s="92"/>
      <c r="C9" s="4"/>
      <c r="D9" s="93"/>
      <c r="F9" s="4"/>
      <c r="G9" s="4"/>
      <c r="H9" s="4"/>
    </row>
    <row r="10" spans="2:8" ht="12.75">
      <c r="B10" s="94"/>
      <c r="C10" s="4"/>
      <c r="D10" s="93"/>
      <c r="F10" s="4"/>
      <c r="G10" s="4"/>
      <c r="H10" s="4"/>
    </row>
    <row r="11" spans="1:8" ht="12.75">
      <c r="A11" s="1" t="s">
        <v>64</v>
      </c>
      <c r="B11" s="90">
        <f>SUM(D12:D15)</f>
        <v>100000</v>
      </c>
      <c r="C11" s="14" t="s">
        <v>65</v>
      </c>
      <c r="D11" s="13"/>
      <c r="F11" s="95"/>
      <c r="G11" s="4"/>
      <c r="H11" s="4"/>
    </row>
    <row r="12" spans="2:8" ht="12.75">
      <c r="B12" s="95"/>
      <c r="C12" s="1" t="s">
        <v>66</v>
      </c>
      <c r="D12" s="81">
        <v>100000</v>
      </c>
      <c r="F12" s="96"/>
      <c r="H12" s="4"/>
    </row>
    <row r="13" spans="2:8" ht="12.75">
      <c r="B13"/>
      <c r="C13"/>
      <c r="D13" s="97"/>
      <c r="F13" s="96"/>
      <c r="G13" s="98"/>
      <c r="H13" s="98"/>
    </row>
    <row r="14" spans="2:8" ht="12.75">
      <c r="B14" s="96"/>
      <c r="D14" s="97"/>
      <c r="F14" s="91">
        <f>SUM(H15:H21)</f>
        <v>0</v>
      </c>
      <c r="G14" s="14" t="s">
        <v>67</v>
      </c>
      <c r="H14" s="14"/>
    </row>
    <row r="15" spans="2:8" ht="12.75">
      <c r="B15" s="92"/>
      <c r="D15" s="81"/>
      <c r="F15" s="94"/>
      <c r="G15" s="4" t="s">
        <v>68</v>
      </c>
      <c r="H15" s="4"/>
    </row>
    <row r="16" spans="2:8" ht="12.75">
      <c r="B16" s="90">
        <f>SUM(D17:D18)</f>
        <v>0</v>
      </c>
      <c r="C16" s="14" t="s">
        <v>69</v>
      </c>
      <c r="D16" s="13"/>
      <c r="F16" s="94"/>
      <c r="G16" s="4" t="s">
        <v>70</v>
      </c>
      <c r="H16" s="4"/>
    </row>
    <row r="17" spans="2:8" ht="12.75">
      <c r="B17" s="92"/>
      <c r="C17" s="4"/>
      <c r="D17" s="93"/>
      <c r="E17" s="4"/>
      <c r="F17" s="94"/>
      <c r="G17" s="98" t="s">
        <v>71</v>
      </c>
      <c r="H17" s="98"/>
    </row>
    <row r="18" spans="2:8" ht="12.75">
      <c r="B18" s="92"/>
      <c r="D18" s="81"/>
      <c r="E18" s="4"/>
      <c r="F18" s="94"/>
      <c r="G18" s="98" t="s">
        <v>72</v>
      </c>
      <c r="H18" s="98"/>
    </row>
    <row r="19" spans="2:8" ht="12.75">
      <c r="B19" s="90">
        <f>SUM(D20:D46)</f>
        <v>0</v>
      </c>
      <c r="C19" s="14" t="s">
        <v>73</v>
      </c>
      <c r="D19" s="13"/>
      <c r="E19" s="98"/>
      <c r="F19" s="94"/>
      <c r="G19" s="98" t="s">
        <v>74</v>
      </c>
      <c r="H19" s="98"/>
    </row>
    <row r="20" spans="2:8" ht="12.75">
      <c r="B20" s="92"/>
      <c r="D20" s="81"/>
      <c r="F20" s="94"/>
      <c r="G20" s="98" t="s">
        <v>75</v>
      </c>
      <c r="H20" s="98"/>
    </row>
    <row r="21" spans="2:8" ht="12.75">
      <c r="B21" s="92"/>
      <c r="D21" s="99"/>
      <c r="F21" s="94"/>
      <c r="G21"/>
      <c r="H21"/>
    </row>
    <row r="22" spans="2:8" ht="12.75">
      <c r="B22" s="100"/>
      <c r="C22" s="98"/>
      <c r="D22" s="99"/>
      <c r="F22" s="91">
        <f>SUM(H23:H27)</f>
        <v>0</v>
      </c>
      <c r="G22" s="14" t="s">
        <v>76</v>
      </c>
      <c r="H22" s="14"/>
    </row>
    <row r="23" spans="2:7" ht="12.75">
      <c r="B23" s="98"/>
      <c r="C23" s="98"/>
      <c r="D23" s="99"/>
      <c r="F23" s="96"/>
      <c r="G23" s="1" t="s">
        <v>77</v>
      </c>
    </row>
    <row r="24" spans="1:7" ht="12.75">
      <c r="A24" s="98"/>
      <c r="B24" s="96"/>
      <c r="C24" s="98"/>
      <c r="D24" s="99"/>
      <c r="F24" s="96"/>
      <c r="G24" s="1" t="s">
        <v>46</v>
      </c>
    </row>
    <row r="25" spans="1:8" ht="12.75">
      <c r="A25" s="98"/>
      <c r="B25" s="100"/>
      <c r="C25" s="98"/>
      <c r="D25" s="99"/>
      <c r="F25" s="96"/>
      <c r="G25" s="3" t="s">
        <v>78</v>
      </c>
      <c r="H25"/>
    </row>
    <row r="26" spans="1:8" ht="12.75">
      <c r="A26" s="98"/>
      <c r="D26" s="81"/>
      <c r="F26" s="96"/>
      <c r="G26" s="9" t="s">
        <v>79</v>
      </c>
      <c r="H26" s="9"/>
    </row>
    <row r="27" spans="1:8" ht="12.75">
      <c r="A27" s="98"/>
      <c r="D27" s="81"/>
      <c r="F27" s="96"/>
      <c r="G27" s="4" t="s">
        <v>80</v>
      </c>
      <c r="H27" s="4"/>
    </row>
    <row r="28" spans="1:8" ht="12.75">
      <c r="A28" s="98"/>
      <c r="D28" s="81"/>
      <c r="F28" s="95"/>
      <c r="G28" s="4"/>
      <c r="H28" s="4"/>
    </row>
    <row r="29" spans="1:8" ht="12.75">
      <c r="A29" s="98"/>
      <c r="C29" s="4"/>
      <c r="D29" s="93"/>
      <c r="E29" s="4"/>
      <c r="F29" s="90">
        <f>SUM(H29:H47)</f>
        <v>0</v>
      </c>
      <c r="G29" s="14" t="s">
        <v>81</v>
      </c>
      <c r="H29" s="14"/>
    </row>
    <row r="30" spans="1:8" ht="12.75">
      <c r="A30" s="98"/>
      <c r="C30" s="4"/>
      <c r="D30" s="93"/>
      <c r="E30" s="4"/>
      <c r="F30" s="96"/>
      <c r="G30" s="98"/>
      <c r="H30" s="98"/>
    </row>
    <row r="31" spans="1:8" ht="12.75">
      <c r="A31" s="98"/>
      <c r="C31" s="4"/>
      <c r="D31" s="93"/>
      <c r="E31" s="4"/>
      <c r="F31" s="96"/>
      <c r="G31" s="98"/>
      <c r="H31" s="98"/>
    </row>
    <row r="32" spans="1:8" ht="12.75">
      <c r="A32" s="98"/>
      <c r="D32" s="81"/>
      <c r="F32" s="96"/>
      <c r="G32" s="98"/>
      <c r="H32" s="98"/>
    </row>
    <row r="33" spans="1:8" ht="12.75">
      <c r="A33" s="98"/>
      <c r="D33" s="81"/>
      <c r="F33" s="95"/>
      <c r="G33" s="98"/>
      <c r="H33" s="4"/>
    </row>
    <row r="34" spans="1:8" ht="12.75">
      <c r="A34" s="98"/>
      <c r="D34" s="81"/>
      <c r="F34" s="95"/>
      <c r="G34" s="98"/>
      <c r="H34" s="4"/>
    </row>
    <row r="35" spans="1:8" ht="12.75">
      <c r="A35" s="98"/>
      <c r="D35" s="81"/>
      <c r="F35" s="95"/>
      <c r="G35" s="98"/>
      <c r="H35" s="4"/>
    </row>
    <row r="36" spans="1:8" ht="12.75">
      <c r="A36" s="98"/>
      <c r="D36" s="81"/>
      <c r="F36" s="101"/>
      <c r="G36"/>
      <c r="H36"/>
    </row>
    <row r="37" spans="1:8" ht="12.75">
      <c r="A37" s="98"/>
      <c r="D37" s="81"/>
      <c r="F37" s="95"/>
      <c r="G37" s="98"/>
      <c r="H37" s="4"/>
    </row>
    <row r="38" spans="1:8" ht="12.75">
      <c r="A38" s="98"/>
      <c r="D38" s="81"/>
      <c r="F38" s="95"/>
      <c r="G38" s="4"/>
      <c r="H38" s="4"/>
    </row>
    <row r="39" spans="1:8" ht="12.75">
      <c r="A39" s="98"/>
      <c r="D39" s="81"/>
      <c r="F39" s="96"/>
      <c r="G39" s="98"/>
      <c r="H39" s="98"/>
    </row>
    <row r="40" spans="1:8" ht="12.75">
      <c r="A40" s="98"/>
      <c r="D40" s="81"/>
      <c r="F40" s="95"/>
      <c r="G40" s="4"/>
      <c r="H40" s="4"/>
    </row>
    <row r="41" spans="1:8" ht="12.75">
      <c r="A41" s="98"/>
      <c r="D41" s="81"/>
      <c r="F41" s="95"/>
      <c r="G41" s="4"/>
      <c r="H41" s="4"/>
    </row>
    <row r="42" spans="1:8" ht="12.75">
      <c r="A42" s="98"/>
      <c r="D42" s="81"/>
      <c r="F42" s="96"/>
      <c r="G42" s="4"/>
      <c r="H42" s="4"/>
    </row>
    <row r="43" spans="1:8" ht="12.75">
      <c r="A43" s="98"/>
      <c r="D43" s="81"/>
      <c r="F43" s="96"/>
      <c r="G43" s="4"/>
      <c r="H43" s="4"/>
    </row>
    <row r="44" spans="1:8" ht="12.75">
      <c r="A44" s="98"/>
      <c r="D44" s="81"/>
      <c r="F44" s="96"/>
      <c r="G44" s="4"/>
      <c r="H44" s="4"/>
    </row>
    <row r="45" spans="1:8" ht="12.75">
      <c r="A45" s="98"/>
      <c r="D45" s="81"/>
      <c r="F45" s="96"/>
      <c r="G45" s="4"/>
      <c r="H45" s="4"/>
    </row>
    <row r="46" spans="1:8" ht="12.75">
      <c r="A46" s="98"/>
      <c r="D46" s="81"/>
      <c r="F46" s="95"/>
      <c r="G46" s="4"/>
      <c r="H46" s="4"/>
    </row>
    <row r="47" spans="1:8" ht="12.75">
      <c r="A47" s="98"/>
      <c r="D47" s="81"/>
      <c r="F47" s="95"/>
      <c r="G47" s="4"/>
      <c r="H47" s="4"/>
    </row>
    <row r="48" spans="1:8" ht="12.75">
      <c r="A48" s="98"/>
      <c r="D48" s="81"/>
      <c r="F48" s="91">
        <f>SUM(H49:H58)</f>
        <v>10000</v>
      </c>
      <c r="G48" s="14" t="s">
        <v>82</v>
      </c>
      <c r="H48" s="14"/>
    </row>
    <row r="49" spans="1:8" ht="12.75">
      <c r="A49" s="98"/>
      <c r="C49" s="4"/>
      <c r="D49" s="93"/>
      <c r="E49" s="4"/>
      <c r="F49" s="94"/>
      <c r="G49" s="1" t="s">
        <v>83</v>
      </c>
      <c r="H49" s="3">
        <f>D73/10</f>
        <v>10000</v>
      </c>
    </row>
    <row r="50" spans="1:8" ht="12.75">
      <c r="A50" s="98"/>
      <c r="C50" s="4"/>
      <c r="D50" s="93"/>
      <c r="E50" s="4"/>
      <c r="F50" s="92"/>
      <c r="H50" s="3"/>
    </row>
    <row r="51" spans="1:6" ht="12.75">
      <c r="A51" s="98"/>
      <c r="C51" s="4"/>
      <c r="D51" s="93"/>
      <c r="E51" s="4"/>
      <c r="F51" s="95"/>
    </row>
    <row r="52" spans="1:8" ht="12.75">
      <c r="A52" s="98"/>
      <c r="D52" s="81"/>
      <c r="F52" s="94"/>
      <c r="H52"/>
    </row>
    <row r="53" spans="1:8" ht="12.75">
      <c r="A53" s="98"/>
      <c r="D53" s="81"/>
      <c r="F53" s="96"/>
      <c r="G53"/>
      <c r="H53"/>
    </row>
    <row r="54" spans="1:8" ht="12.75">
      <c r="A54" s="98"/>
      <c r="D54" s="81"/>
      <c r="F54" s="96"/>
      <c r="G54"/>
      <c r="H54"/>
    </row>
    <row r="55" spans="1:8" ht="12.75">
      <c r="A55" s="98"/>
      <c r="D55" s="81"/>
      <c r="F55" s="95"/>
      <c r="G55" s="98"/>
      <c r="H55" s="98"/>
    </row>
    <row r="56" spans="1:8" ht="12.75">
      <c r="A56" s="98"/>
      <c r="D56" s="81"/>
      <c r="F56" s="96"/>
      <c r="G56" s="98"/>
      <c r="H56" s="98"/>
    </row>
    <row r="57" spans="1:8" ht="12.75">
      <c r="A57" s="98"/>
      <c r="D57" s="81"/>
      <c r="F57" s="96"/>
      <c r="G57" s="98"/>
      <c r="H57" s="98"/>
    </row>
    <row r="58" spans="1:8" ht="12.75">
      <c r="A58" s="98"/>
      <c r="D58" s="81"/>
      <c r="F58" s="96"/>
      <c r="G58" s="98"/>
      <c r="H58" s="98"/>
    </row>
    <row r="59" spans="1:8" ht="12.75">
      <c r="A59" s="98"/>
      <c r="D59" s="81"/>
      <c r="F59" s="96"/>
      <c r="G59" s="98"/>
      <c r="H59" s="98"/>
    </row>
    <row r="60" spans="1:8" ht="12.75">
      <c r="A60" s="98"/>
      <c r="D60" s="81"/>
      <c r="F60" s="96"/>
      <c r="G60" s="98"/>
      <c r="H60" s="98"/>
    </row>
    <row r="61" spans="1:8" ht="12.75">
      <c r="A61" s="98"/>
      <c r="D61" s="81"/>
      <c r="F61" s="96"/>
      <c r="G61" s="98"/>
      <c r="H61" s="98"/>
    </row>
    <row r="62" spans="1:8" ht="12.75">
      <c r="A62" s="98"/>
      <c r="D62" s="81"/>
      <c r="F62" s="96"/>
      <c r="G62" s="98"/>
      <c r="H62" s="98"/>
    </row>
    <row r="63" spans="1:8" ht="12.75">
      <c r="A63" s="98"/>
      <c r="D63" s="81"/>
      <c r="F63" s="96"/>
      <c r="G63" s="98"/>
      <c r="H63" s="98"/>
    </row>
    <row r="64" spans="1:8" ht="12.75">
      <c r="A64" s="98"/>
      <c r="D64" s="81"/>
      <c r="F64" s="96"/>
      <c r="G64" s="98"/>
      <c r="H64" s="98"/>
    </row>
    <row r="65" spans="1:8" ht="12.75">
      <c r="A65" s="98"/>
      <c r="D65" s="81"/>
      <c r="F65" s="96"/>
      <c r="G65" s="98"/>
      <c r="H65" s="98"/>
    </row>
    <row r="66" spans="1:8" ht="12.75">
      <c r="A66" s="98"/>
      <c r="D66" s="81"/>
      <c r="F66" s="96"/>
      <c r="G66" s="98"/>
      <c r="H66" s="98"/>
    </row>
    <row r="67" spans="1:8" ht="12.75">
      <c r="A67" s="98"/>
      <c r="D67" s="81"/>
      <c r="F67" s="96"/>
      <c r="G67" s="98"/>
      <c r="H67" s="98"/>
    </row>
    <row r="68" spans="1:8" ht="12.75">
      <c r="A68" s="98"/>
      <c r="D68" s="81"/>
      <c r="F68" s="96"/>
      <c r="G68" s="98"/>
      <c r="H68" s="98"/>
    </row>
    <row r="69" spans="1:8" ht="12.75">
      <c r="A69" s="98"/>
      <c r="D69" s="81"/>
      <c r="F69" s="96"/>
      <c r="G69" s="98"/>
      <c r="H69" s="98"/>
    </row>
    <row r="70" spans="1:11" ht="12.75">
      <c r="A70" s="107"/>
      <c r="D70" s="81"/>
      <c r="F70" s="101"/>
      <c r="G70"/>
      <c r="H70"/>
      <c r="I70" s="98"/>
      <c r="J70" s="98"/>
      <c r="K70" s="98"/>
    </row>
    <row r="71" spans="1:11" ht="12.75">
      <c r="A71" s="107"/>
      <c r="D71" s="81"/>
      <c r="F71" s="101"/>
      <c r="G71" s="98"/>
      <c r="H71" s="98"/>
      <c r="I71" s="98"/>
      <c r="J71"/>
      <c r="K71"/>
    </row>
    <row r="72" spans="1:11" ht="12.75">
      <c r="A72" s="98"/>
      <c r="D72" s="81"/>
      <c r="F72" s="92"/>
      <c r="I72" s="98"/>
      <c r="J72"/>
      <c r="K72"/>
    </row>
    <row r="73" spans="1:11" ht="12.75">
      <c r="A73" s="98"/>
      <c r="B73" s="87" t="s">
        <v>84</v>
      </c>
      <c r="C73" s="102"/>
      <c r="D73" s="85">
        <f>SUM(D7:D72)</f>
        <v>100000</v>
      </c>
      <c r="F73" s="38" t="s">
        <v>84</v>
      </c>
      <c r="G73" s="36"/>
      <c r="H73" s="38">
        <f>SUM(H7:H72)</f>
        <v>10000</v>
      </c>
      <c r="I73" s="98"/>
      <c r="J73" s="98"/>
      <c r="K73" s="98"/>
    </row>
    <row r="74" spans="1:11" ht="12.75">
      <c r="A74" s="98"/>
      <c r="B74" s="98"/>
      <c r="C74" s="103"/>
      <c r="D74" s="98"/>
      <c r="E74" s="98"/>
      <c r="F74" s="98"/>
      <c r="G74" s="103"/>
      <c r="H74" s="103"/>
      <c r="I74" s="98"/>
      <c r="J74" s="98"/>
      <c r="K74" s="98"/>
    </row>
    <row r="75" spans="1:11" ht="12.75">
      <c r="A75" s="98"/>
      <c r="B75" s="98"/>
      <c r="C75" s="105"/>
      <c r="D75" s="98"/>
      <c r="E75" s="98"/>
      <c r="F75" s="98"/>
      <c r="G75" s="98"/>
      <c r="H75" s="98"/>
      <c r="I75" s="98"/>
      <c r="J75" s="98"/>
      <c r="K75" s="98"/>
    </row>
    <row r="76" spans="1:11" ht="12.75">
      <c r="A76" s="98"/>
      <c r="B76" s="98"/>
      <c r="C76" s="105"/>
      <c r="D76" s="98"/>
      <c r="E76" s="98"/>
      <c r="F76" s="98"/>
      <c r="G76" s="98"/>
      <c r="H76" s="98"/>
      <c r="I76"/>
      <c r="J76"/>
      <c r="K76"/>
    </row>
    <row r="77" spans="9:11" ht="12.75">
      <c r="I77"/>
      <c r="J77"/>
      <c r="K77"/>
    </row>
    <row r="78" spans="9:11" ht="12.75">
      <c r="I78"/>
      <c r="J78"/>
      <c r="K78"/>
    </row>
    <row r="79" ht="12.75">
      <c r="I79" s="83"/>
    </row>
    <row r="80" ht="12.75">
      <c r="I80" s="83"/>
    </row>
    <row r="90" ht="12.75">
      <c r="J90" s="106"/>
    </row>
    <row r="96" spans="13:16" ht="12.75">
      <c r="M96" s="1" t="s">
        <v>92</v>
      </c>
      <c r="N96" s="1" t="s">
        <v>93</v>
      </c>
      <c r="O96"/>
      <c r="P96"/>
    </row>
    <row r="97" spans="10:14" ht="12.75">
      <c r="J97" s="108"/>
      <c r="K97"/>
      <c r="M97" s="1">
        <f>K97*4</f>
        <v>0</v>
      </c>
      <c r="N97" s="1">
        <f>M97/9*10</f>
        <v>0</v>
      </c>
    </row>
    <row r="98" spans="10:11" ht="12.75">
      <c r="J98" s="108"/>
      <c r="K98"/>
    </row>
    <row r="99" spans="10:11" ht="12.75">
      <c r="J99" s="108"/>
      <c r="K99"/>
    </row>
    <row r="100" spans="10:11" ht="12.75">
      <c r="J100" s="108"/>
      <c r="K100"/>
    </row>
    <row r="101" spans="10:11" ht="12.75">
      <c r="J101" s="108"/>
      <c r="K101"/>
    </row>
    <row r="102" spans="10:11" ht="12.75">
      <c r="J102" s="108"/>
      <c r="K102">
        <v>509000</v>
      </c>
    </row>
    <row r="103" spans="10:15" ht="12.75">
      <c r="J103" s="1" t="s">
        <v>94</v>
      </c>
      <c r="K103" s="1" t="s">
        <v>95</v>
      </c>
      <c r="L103" s="1" t="s">
        <v>96</v>
      </c>
      <c r="M103" s="1" t="s">
        <v>97</v>
      </c>
      <c r="N103" s="1" t="s">
        <v>98</v>
      </c>
      <c r="O103" s="1" t="s">
        <v>99</v>
      </c>
    </row>
    <row r="104" spans="10:15" ht="12.75">
      <c r="J104" s="1">
        <v>1000000</v>
      </c>
      <c r="K104" s="1">
        <f>J104/4</f>
        <v>250000</v>
      </c>
      <c r="M104" s="1">
        <f>K104-L104</f>
        <v>250000</v>
      </c>
      <c r="N104" s="1">
        <f>J104+M97</f>
        <v>1000000</v>
      </c>
      <c r="O104" s="1">
        <f>(N104*0.9-M97)/4</f>
        <v>225000</v>
      </c>
    </row>
    <row r="105" spans="10:15" ht="12.75">
      <c r="J105" s="1">
        <v>1300000</v>
      </c>
      <c r="K105" s="1">
        <f>J105/4</f>
        <v>325000</v>
      </c>
      <c r="M105" s="1">
        <f>K105-L105</f>
        <v>325000</v>
      </c>
      <c r="N105" s="1">
        <f>J105+M97</f>
        <v>1300000</v>
      </c>
      <c r="O105" s="109">
        <f>(N105*0.9-M97)/4</f>
        <v>292500</v>
      </c>
    </row>
    <row r="106" ht="12.75">
      <c r="N106" s="1">
        <f>(N105/4*0.9-1494000)</f>
        <v>-1201500</v>
      </c>
    </row>
    <row r="107" ht="12.75">
      <c r="N107" s="109">
        <f>N106-L98</f>
        <v>-1201500</v>
      </c>
    </row>
  </sheetData>
  <sheetProtection selectLockedCells="1" selectUnlockedCells="1"/>
  <conditionalFormatting sqref="E4">
    <cfRule type="cellIs" priority="1" dxfId="0" operator="lessThan" stopIfTrue="1">
      <formula>0</formula>
    </cfRule>
  </conditionalFormatting>
  <conditionalFormatting sqref="C76">
    <cfRule type="cellIs" priority="2" dxfId="0" operator="lessThan" stopIfTrue="1">
      <formula>0</formula>
    </cfRule>
  </conditionalFormatting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&amp;COldal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E20" sqref="E20"/>
    </sheetView>
  </sheetViews>
  <sheetFormatPr defaultColWidth="12.57421875" defaultRowHeight="12.75"/>
  <cols>
    <col min="1" max="1" width="12.28125" style="1" customWidth="1"/>
    <col min="2" max="3" width="11.57421875" style="1" customWidth="1"/>
    <col min="4" max="4" width="11.57421875" style="81" customWidth="1"/>
    <col min="5" max="5" width="14.28125" style="1" customWidth="1"/>
    <col min="6" max="9" width="11.57421875" style="1" customWidth="1"/>
    <col min="10" max="10" width="10.28125" style="1" customWidth="1"/>
    <col min="11" max="11" width="7.421875" style="1" customWidth="1"/>
    <col min="12" max="16384" width="11.57421875" style="1" customWidth="1"/>
  </cols>
  <sheetData>
    <row r="1" ht="12.75">
      <c r="F1" s="82"/>
    </row>
    <row r="2" spans="6:7" ht="12.75">
      <c r="F2" s="82"/>
      <c r="G2" s="83"/>
    </row>
    <row r="3" ht="12.75">
      <c r="B3" s="84" t="s">
        <v>12</v>
      </c>
    </row>
    <row r="4" spans="4:5" ht="12.75">
      <c r="D4" s="85" t="s">
        <v>54</v>
      </c>
      <c r="E4" s="86">
        <f>D73-H73</f>
        <v>90000</v>
      </c>
    </row>
    <row r="5" spans="2:11" ht="12.75">
      <c r="B5" s="4"/>
      <c r="C5" s="87" t="s">
        <v>55</v>
      </c>
      <c r="D5" s="85">
        <f>D73</f>
        <v>100000</v>
      </c>
      <c r="E5" s="25"/>
      <c r="F5" s="4"/>
      <c r="G5" s="38" t="s">
        <v>56</v>
      </c>
      <c r="H5" s="38">
        <f>H73</f>
        <v>10000</v>
      </c>
      <c r="I5" s="3"/>
      <c r="J5" s="3"/>
      <c r="K5" s="3"/>
    </row>
    <row r="6" spans="1:11" ht="12.75">
      <c r="A6" s="25"/>
      <c r="B6" s="88" t="s">
        <v>57</v>
      </c>
      <c r="C6" s="88" t="s">
        <v>58</v>
      </c>
      <c r="D6" s="89" t="s">
        <v>59</v>
      </c>
      <c r="E6" s="25"/>
      <c r="F6" s="88" t="s">
        <v>57</v>
      </c>
      <c r="G6" s="88" t="s">
        <v>60</v>
      </c>
      <c r="H6" s="88" t="s">
        <v>59</v>
      </c>
      <c r="I6" s="66"/>
      <c r="J6" s="66"/>
      <c r="K6" s="3"/>
    </row>
    <row r="7" spans="2:11" ht="12.75">
      <c r="B7" s="90">
        <f>SUM(D8:D10)</f>
        <v>0</v>
      </c>
      <c r="C7" s="14" t="s">
        <v>61</v>
      </c>
      <c r="D7" s="13"/>
      <c r="E7" s="4"/>
      <c r="F7" s="91">
        <f>SUM(H8:H13)</f>
        <v>0</v>
      </c>
      <c r="G7" s="14" t="s">
        <v>62</v>
      </c>
      <c r="H7" s="14"/>
      <c r="I7" s="3"/>
      <c r="J7" s="3"/>
      <c r="K7" s="3"/>
    </row>
    <row r="8" spans="2:11" ht="12.75">
      <c r="B8" s="92"/>
      <c r="F8" s="4"/>
      <c r="G8" s="4" t="s">
        <v>63</v>
      </c>
      <c r="H8" s="4">
        <f>D8*0.3</f>
        <v>0</v>
      </c>
      <c r="I8" s="3"/>
      <c r="J8" s="3"/>
      <c r="K8" s="3"/>
    </row>
    <row r="9" spans="2:11" ht="12.75">
      <c r="B9" s="92"/>
      <c r="C9" s="4"/>
      <c r="D9" s="93"/>
      <c r="F9" s="4"/>
      <c r="G9" s="4"/>
      <c r="H9" s="4"/>
      <c r="I9" s="3"/>
      <c r="J9" s="3"/>
      <c r="K9" s="3"/>
    </row>
    <row r="10" spans="2:11" ht="12.75">
      <c r="B10" s="94"/>
      <c r="C10" s="4"/>
      <c r="D10" s="93"/>
      <c r="F10" s="4"/>
      <c r="G10" s="4"/>
      <c r="H10" s="4"/>
      <c r="I10" s="3"/>
      <c r="J10" s="3"/>
      <c r="K10" s="3"/>
    </row>
    <row r="11" spans="1:11" ht="12.75">
      <c r="A11" s="1" t="s">
        <v>64</v>
      </c>
      <c r="B11" s="90">
        <f>SUM(D12:D15)</f>
        <v>100000</v>
      </c>
      <c r="C11" s="14" t="s">
        <v>65</v>
      </c>
      <c r="D11" s="13"/>
      <c r="F11" s="95"/>
      <c r="G11" s="4"/>
      <c r="H11" s="4"/>
      <c r="I11" s="3"/>
      <c r="J11" s="3"/>
      <c r="K11" s="3"/>
    </row>
    <row r="12" spans="2:11" ht="12.75">
      <c r="B12" s="95"/>
      <c r="C12" s="1" t="s">
        <v>66</v>
      </c>
      <c r="D12" s="81">
        <v>100000</v>
      </c>
      <c r="F12" s="96"/>
      <c r="H12" s="4"/>
      <c r="I12" s="3"/>
      <c r="J12" s="3"/>
      <c r="K12" s="3"/>
    </row>
    <row r="13" spans="2:11" ht="12.75">
      <c r="B13"/>
      <c r="C13"/>
      <c r="D13" s="97"/>
      <c r="F13" s="96"/>
      <c r="G13" s="98"/>
      <c r="H13" s="98"/>
      <c r="I13" s="3"/>
      <c r="J13" s="3"/>
      <c r="K13" s="62"/>
    </row>
    <row r="14" spans="2:11" ht="12.75">
      <c r="B14" s="96"/>
      <c r="D14" s="97"/>
      <c r="F14" s="91">
        <f>SUM(H15:H21)</f>
        <v>0</v>
      </c>
      <c r="G14" s="14" t="s">
        <v>67</v>
      </c>
      <c r="H14" s="14"/>
      <c r="I14" s="3"/>
      <c r="J14" s="3"/>
      <c r="K14" s="66"/>
    </row>
    <row r="15" spans="2:11" ht="12.75">
      <c r="B15" s="92"/>
      <c r="F15" s="94"/>
      <c r="G15" s="4" t="s">
        <v>68</v>
      </c>
      <c r="H15" s="4"/>
      <c r="I15" s="3"/>
      <c r="J15" s="3"/>
      <c r="K15" s="66"/>
    </row>
    <row r="16" spans="2:11" ht="12.75">
      <c r="B16" s="90">
        <f>SUM(D17:D18)</f>
        <v>0</v>
      </c>
      <c r="C16" s="14" t="s">
        <v>69</v>
      </c>
      <c r="D16" s="13"/>
      <c r="F16" s="94"/>
      <c r="G16" s="4" t="s">
        <v>70</v>
      </c>
      <c r="H16" s="4"/>
      <c r="I16" s="3"/>
      <c r="J16" s="3"/>
      <c r="K16" s="3"/>
    </row>
    <row r="17" spans="2:11" ht="12.75">
      <c r="B17" s="92"/>
      <c r="C17" s="4"/>
      <c r="D17" s="93"/>
      <c r="E17" s="4"/>
      <c r="F17" s="94"/>
      <c r="G17" s="98" t="s">
        <v>71</v>
      </c>
      <c r="H17" s="98"/>
      <c r="I17" s="3"/>
      <c r="J17" s="3"/>
      <c r="K17" s="62"/>
    </row>
    <row r="18" spans="2:11" ht="12.75">
      <c r="B18" s="92"/>
      <c r="E18" s="4"/>
      <c r="F18" s="94"/>
      <c r="G18" s="98" t="s">
        <v>72</v>
      </c>
      <c r="H18" s="98"/>
      <c r="I18" s="3"/>
      <c r="J18" s="3"/>
      <c r="K18" s="66"/>
    </row>
    <row r="19" spans="2:11" ht="12.75">
      <c r="B19" s="90">
        <f>SUM(D20:D46)</f>
        <v>0</v>
      </c>
      <c r="C19" s="14" t="s">
        <v>73</v>
      </c>
      <c r="D19" s="13"/>
      <c r="E19" s="98"/>
      <c r="F19" s="94"/>
      <c r="G19" s="98" t="s">
        <v>74</v>
      </c>
      <c r="H19" s="98"/>
      <c r="I19" s="3"/>
      <c r="J19" s="3"/>
      <c r="K19" s="62"/>
    </row>
    <row r="20" spans="2:11" ht="12.75">
      <c r="B20" s="92"/>
      <c r="F20" s="94"/>
      <c r="G20" s="98" t="s">
        <v>75</v>
      </c>
      <c r="H20" s="98"/>
      <c r="I20" s="3"/>
      <c r="J20" s="3"/>
      <c r="K20" s="62"/>
    </row>
    <row r="21" spans="2:11" ht="12.75">
      <c r="B21" s="92"/>
      <c r="D21" s="99"/>
      <c r="F21" s="94"/>
      <c r="G21"/>
      <c r="H21"/>
      <c r="I21" s="3"/>
      <c r="J21" s="3"/>
      <c r="K21" s="62"/>
    </row>
    <row r="22" spans="2:11" ht="12.75">
      <c r="B22" s="100"/>
      <c r="C22" s="98"/>
      <c r="D22" s="99"/>
      <c r="F22" s="91">
        <f>SUM(H23:H27)</f>
        <v>0</v>
      </c>
      <c r="G22" s="14" t="s">
        <v>76</v>
      </c>
      <c r="H22" s="14"/>
      <c r="I22" s="3"/>
      <c r="J22" s="3"/>
      <c r="K22" s="3"/>
    </row>
    <row r="23" spans="2:11" ht="12.75">
      <c r="B23" s="98"/>
      <c r="C23" s="98"/>
      <c r="D23" s="99"/>
      <c r="F23" s="96"/>
      <c r="G23" s="1" t="s">
        <v>77</v>
      </c>
      <c r="I23" s="3"/>
      <c r="J23" s="3"/>
      <c r="K23" s="3"/>
    </row>
    <row r="24" spans="2:11" ht="12.75">
      <c r="B24" s="96"/>
      <c r="C24" s="98"/>
      <c r="D24" s="99"/>
      <c r="F24" s="96"/>
      <c r="G24" s="1" t="s">
        <v>46</v>
      </c>
      <c r="I24" s="3"/>
      <c r="J24" s="3"/>
      <c r="K24" s="3"/>
    </row>
    <row r="25" spans="2:11" ht="12.75">
      <c r="B25" s="100"/>
      <c r="C25" s="98"/>
      <c r="D25" s="99"/>
      <c r="F25" s="96"/>
      <c r="G25" s="3" t="s">
        <v>78</v>
      </c>
      <c r="H25"/>
      <c r="I25" s="3"/>
      <c r="J25" s="3"/>
      <c r="K25" s="3"/>
    </row>
    <row r="26" spans="6:8" ht="12.75">
      <c r="F26" s="96"/>
      <c r="G26" s="9" t="s">
        <v>79</v>
      </c>
      <c r="H26" s="9"/>
    </row>
    <row r="27" spans="6:8" ht="12.75">
      <c r="F27" s="96"/>
      <c r="G27" s="4" t="s">
        <v>80</v>
      </c>
      <c r="H27" s="4"/>
    </row>
    <row r="28" spans="6:8" ht="12.75">
      <c r="F28" s="95"/>
      <c r="G28" s="4"/>
      <c r="H28" s="4"/>
    </row>
    <row r="29" spans="3:8" ht="12.75">
      <c r="C29" s="4"/>
      <c r="D29" s="93"/>
      <c r="E29" s="4"/>
      <c r="F29" s="90">
        <f>SUM(H29:H47)</f>
        <v>0</v>
      </c>
      <c r="G29" s="14" t="s">
        <v>81</v>
      </c>
      <c r="H29" s="14"/>
    </row>
    <row r="30" spans="3:8" ht="12.75">
      <c r="C30" s="4"/>
      <c r="D30" s="93"/>
      <c r="E30" s="4"/>
      <c r="F30" s="96"/>
      <c r="G30" s="98"/>
      <c r="H30" s="98"/>
    </row>
    <row r="31" spans="3:8" ht="12.75">
      <c r="C31" s="4"/>
      <c r="D31" s="93"/>
      <c r="E31" s="4"/>
      <c r="F31" s="96"/>
      <c r="G31" s="98"/>
      <c r="H31" s="98"/>
    </row>
    <row r="32" spans="6:8" ht="12.75">
      <c r="F32" s="96"/>
      <c r="G32" s="98"/>
      <c r="H32" s="98"/>
    </row>
    <row r="33" spans="6:8" ht="12.75">
      <c r="F33" s="95"/>
      <c r="G33" s="98"/>
      <c r="H33" s="4"/>
    </row>
    <row r="34" spans="6:8" ht="12.75">
      <c r="F34" s="95"/>
      <c r="G34" s="98"/>
      <c r="H34" s="4"/>
    </row>
    <row r="35" spans="6:8" ht="12.75">
      <c r="F35" s="95"/>
      <c r="G35" s="98"/>
      <c r="H35" s="4"/>
    </row>
    <row r="36" spans="6:8" ht="12.75">
      <c r="F36" s="101"/>
      <c r="G36"/>
      <c r="H36"/>
    </row>
    <row r="37" spans="6:8" ht="12.75">
      <c r="F37" s="95"/>
      <c r="G37" s="98"/>
      <c r="H37" s="4"/>
    </row>
    <row r="38" spans="6:8" ht="12.75">
      <c r="F38" s="95"/>
      <c r="G38" s="4"/>
      <c r="H38" s="4"/>
    </row>
    <row r="39" spans="6:8" ht="12.75">
      <c r="F39" s="96"/>
      <c r="G39" s="98"/>
      <c r="H39" s="98"/>
    </row>
    <row r="40" spans="6:8" ht="12.75">
      <c r="F40" s="95"/>
      <c r="G40" s="4"/>
      <c r="H40" s="4"/>
    </row>
    <row r="41" spans="6:8" ht="12.75">
      <c r="F41" s="95"/>
      <c r="G41" s="4"/>
      <c r="H41" s="4"/>
    </row>
    <row r="42" spans="6:8" ht="12.75">
      <c r="F42" s="96"/>
      <c r="G42" s="4"/>
      <c r="H42" s="4"/>
    </row>
    <row r="43" spans="6:8" ht="12.75">
      <c r="F43" s="96"/>
      <c r="G43" s="4"/>
      <c r="H43" s="4"/>
    </row>
    <row r="44" spans="6:8" ht="12.75">
      <c r="F44" s="96"/>
      <c r="G44" s="4"/>
      <c r="H44" s="4"/>
    </row>
    <row r="45" spans="6:9" ht="12.75">
      <c r="F45" s="96"/>
      <c r="G45" s="4"/>
      <c r="H45" s="4"/>
      <c r="I45" s="4"/>
    </row>
    <row r="46" spans="6:8" ht="12.75">
      <c r="F46" s="95"/>
      <c r="G46" s="4"/>
      <c r="H46" s="4"/>
    </row>
    <row r="47" spans="6:8" ht="12.75">
      <c r="F47" s="95"/>
      <c r="G47" s="4"/>
      <c r="H47" s="4"/>
    </row>
    <row r="48" spans="6:8" ht="12.75">
      <c r="F48" s="91">
        <f>SUM(H49:H58)</f>
        <v>10000</v>
      </c>
      <c r="G48" s="14" t="s">
        <v>82</v>
      </c>
      <c r="H48" s="14"/>
    </row>
    <row r="49" spans="3:8" ht="12.75">
      <c r="C49" s="4"/>
      <c r="D49" s="93"/>
      <c r="E49" s="4"/>
      <c r="F49" s="94"/>
      <c r="G49" s="1" t="s">
        <v>83</v>
      </c>
      <c r="H49" s="3">
        <f>D73/10</f>
        <v>10000</v>
      </c>
    </row>
    <row r="50" spans="3:8" ht="12.75">
      <c r="C50" s="4"/>
      <c r="D50" s="93"/>
      <c r="E50" s="4"/>
      <c r="F50" s="92"/>
      <c r="H50" s="3"/>
    </row>
    <row r="51" spans="3:6" ht="12.75">
      <c r="C51" s="4"/>
      <c r="D51" s="93"/>
      <c r="E51" s="4"/>
      <c r="F51" s="95"/>
    </row>
    <row r="52" spans="6:8" ht="12.75">
      <c r="F52" s="94"/>
      <c r="H52"/>
    </row>
    <row r="53" spans="6:8" ht="12.75">
      <c r="F53" s="96"/>
      <c r="G53"/>
      <c r="H53"/>
    </row>
    <row r="54" spans="6:8" ht="12.75">
      <c r="F54" s="96"/>
      <c r="G54"/>
      <c r="H54"/>
    </row>
    <row r="55" spans="6:8" ht="12.75">
      <c r="F55" s="95"/>
      <c r="G55" s="98"/>
      <c r="H55" s="98"/>
    </row>
    <row r="56" spans="6:8" ht="12.75">
      <c r="F56" s="96"/>
      <c r="G56" s="98"/>
      <c r="H56" s="98"/>
    </row>
    <row r="57" spans="6:9" ht="12.75">
      <c r="F57" s="96"/>
      <c r="G57" s="98"/>
      <c r="H57" s="98"/>
      <c r="I57" s="4"/>
    </row>
    <row r="58" spans="6:8" ht="12.75">
      <c r="F58" s="96"/>
      <c r="G58" s="98"/>
      <c r="H58" s="98"/>
    </row>
    <row r="59" spans="6:8" ht="12.75">
      <c r="F59" s="96"/>
      <c r="G59" s="98"/>
      <c r="H59" s="98"/>
    </row>
    <row r="60" spans="6:8" ht="12.75">
      <c r="F60" s="96"/>
      <c r="G60" s="98"/>
      <c r="H60" s="98"/>
    </row>
    <row r="61" spans="6:8" ht="12.75">
      <c r="F61" s="96"/>
      <c r="G61" s="98"/>
      <c r="H61" s="98"/>
    </row>
    <row r="62" spans="6:8" ht="12.75">
      <c r="F62" s="96"/>
      <c r="G62" s="98"/>
      <c r="H62" s="98"/>
    </row>
    <row r="63" spans="6:8" ht="12.75">
      <c r="F63" s="96"/>
      <c r="G63" s="98"/>
      <c r="H63" s="98"/>
    </row>
    <row r="64" spans="6:8" ht="12.75">
      <c r="F64" s="96"/>
      <c r="G64" s="98"/>
      <c r="H64" s="98"/>
    </row>
    <row r="65" spans="6:8" ht="12.75">
      <c r="F65" s="96"/>
      <c r="G65" s="98"/>
      <c r="H65" s="98"/>
    </row>
    <row r="66" spans="6:8" ht="12.75">
      <c r="F66" s="96"/>
      <c r="G66" s="98"/>
      <c r="H66" s="98"/>
    </row>
    <row r="67" spans="6:8" ht="12.75">
      <c r="F67" s="96"/>
      <c r="G67" s="98"/>
      <c r="H67" s="98"/>
    </row>
    <row r="68" spans="6:8" ht="12.75">
      <c r="F68" s="96"/>
      <c r="G68" s="98"/>
      <c r="H68" s="98"/>
    </row>
    <row r="69" spans="6:8" ht="12.75">
      <c r="F69" s="96"/>
      <c r="G69" s="98"/>
      <c r="H69" s="98"/>
    </row>
    <row r="70" spans="6:8" ht="12.75">
      <c r="F70" s="101"/>
      <c r="G70"/>
      <c r="H70"/>
    </row>
    <row r="71" spans="6:8" ht="12.75">
      <c r="F71" s="101"/>
      <c r="G71" s="98"/>
      <c r="H71" s="98"/>
    </row>
    <row r="72" ht="12.75">
      <c r="F72" s="92"/>
    </row>
    <row r="73" spans="1:8" ht="12.75">
      <c r="A73" s="25"/>
      <c r="B73" s="87" t="s">
        <v>84</v>
      </c>
      <c r="C73" s="102"/>
      <c r="D73" s="85">
        <f>SUM(D7:D72)</f>
        <v>100000</v>
      </c>
      <c r="F73" s="38" t="s">
        <v>84</v>
      </c>
      <c r="G73" s="36"/>
      <c r="H73" s="38">
        <f>SUM(H7:H72)</f>
        <v>10000</v>
      </c>
    </row>
  </sheetData>
  <sheetProtection selectLockedCells="1" selectUnlockedCells="1"/>
  <conditionalFormatting sqref="E4">
    <cfRule type="cellIs" priority="1" dxfId="0" operator="lessThan" stopIfTrue="1">
      <formula>0</formula>
    </cfRule>
  </conditionalFormatting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73"/>
  <sheetViews>
    <sheetView workbookViewId="0" topLeftCell="A1">
      <selection activeCell="B3" sqref="B3"/>
    </sheetView>
  </sheetViews>
  <sheetFormatPr defaultColWidth="12.57421875" defaultRowHeight="12.75"/>
  <cols>
    <col min="1" max="4" width="11.57421875" style="1" customWidth="1"/>
    <col min="5" max="5" width="14.00390625" style="1" customWidth="1"/>
    <col min="6" max="16384" width="11.57421875" style="1" customWidth="1"/>
  </cols>
  <sheetData>
    <row r="1" spans="6:11" ht="12.75">
      <c r="F1" s="82"/>
      <c r="I1" s="3"/>
      <c r="J1" s="3"/>
      <c r="K1" s="3"/>
    </row>
    <row r="2" spans="6:11" ht="12.75">
      <c r="F2" s="82"/>
      <c r="G2" s="83"/>
      <c r="I2" s="3"/>
      <c r="J2" s="3"/>
      <c r="K2" s="3"/>
    </row>
    <row r="3" spans="2:11" ht="12.75">
      <c r="B3" s="84" t="s">
        <v>14</v>
      </c>
      <c r="I3" s="3"/>
      <c r="J3" s="3"/>
      <c r="K3" s="3"/>
    </row>
    <row r="4" spans="4:11" ht="12.75">
      <c r="D4" s="85" t="s">
        <v>54</v>
      </c>
      <c r="E4" s="86">
        <f>D73-H73</f>
        <v>90000</v>
      </c>
      <c r="I4" s="3"/>
      <c r="J4" s="3"/>
      <c r="K4" s="3"/>
    </row>
    <row r="5" spans="2:11" ht="12.75">
      <c r="B5" s="4"/>
      <c r="C5" s="87" t="s">
        <v>55</v>
      </c>
      <c r="D5" s="85">
        <f>D73</f>
        <v>100000</v>
      </c>
      <c r="E5" s="25"/>
      <c r="F5" s="4"/>
      <c r="G5" s="38" t="s">
        <v>56</v>
      </c>
      <c r="H5" s="38">
        <f>H73</f>
        <v>10000</v>
      </c>
      <c r="I5" s="3"/>
      <c r="J5" s="3"/>
      <c r="K5" s="3"/>
    </row>
    <row r="6" spans="1:11" ht="12.75">
      <c r="A6" s="25"/>
      <c r="B6" s="88" t="s">
        <v>57</v>
      </c>
      <c r="C6" s="88" t="s">
        <v>58</v>
      </c>
      <c r="D6" s="89" t="s">
        <v>59</v>
      </c>
      <c r="E6" s="25"/>
      <c r="F6" s="88" t="s">
        <v>57</v>
      </c>
      <c r="G6" s="88" t="s">
        <v>60</v>
      </c>
      <c r="H6" s="88" t="s">
        <v>59</v>
      </c>
      <c r="I6" s="66"/>
      <c r="J6" s="66"/>
      <c r="K6" s="3"/>
    </row>
    <row r="7" spans="2:11" ht="12.75">
      <c r="B7" s="90">
        <f>SUM(D8:D10)</f>
        <v>0</v>
      </c>
      <c r="C7" s="14" t="s">
        <v>61</v>
      </c>
      <c r="D7" s="13"/>
      <c r="E7" s="4"/>
      <c r="F7" s="91">
        <f>SUM(H8:H13)</f>
        <v>0</v>
      </c>
      <c r="G7" s="14" t="s">
        <v>62</v>
      </c>
      <c r="H7" s="14"/>
      <c r="I7" s="3"/>
      <c r="J7" s="3"/>
      <c r="K7" s="3"/>
    </row>
    <row r="8" spans="2:11" ht="12.75">
      <c r="B8" s="92"/>
      <c r="D8" s="81"/>
      <c r="F8" s="4"/>
      <c r="G8" s="4" t="s">
        <v>63</v>
      </c>
      <c r="H8" s="4">
        <f>D8*0.3</f>
        <v>0</v>
      </c>
      <c r="I8" s="3"/>
      <c r="J8" s="3"/>
      <c r="K8" s="3"/>
    </row>
    <row r="9" spans="2:11" ht="12.75">
      <c r="B9" s="92"/>
      <c r="C9" s="4"/>
      <c r="D9" s="93"/>
      <c r="F9" s="4"/>
      <c r="G9" s="4"/>
      <c r="H9" s="4"/>
      <c r="I9" s="3"/>
      <c r="J9" s="3"/>
      <c r="K9" s="3"/>
    </row>
    <row r="10" spans="1:11" ht="12.75">
      <c r="A10" s="4"/>
      <c r="B10" s="94"/>
      <c r="C10" s="4"/>
      <c r="D10" s="93"/>
      <c r="F10" s="4"/>
      <c r="G10" s="4"/>
      <c r="H10" s="4"/>
      <c r="I10" s="3"/>
      <c r="J10" s="3"/>
      <c r="K10" s="3"/>
    </row>
    <row r="11" spans="1:11" ht="12.75">
      <c r="A11" s="1" t="s">
        <v>64</v>
      </c>
      <c r="B11" s="90">
        <f>SUM(D12:D15)</f>
        <v>100000</v>
      </c>
      <c r="C11" s="14" t="s">
        <v>65</v>
      </c>
      <c r="D11" s="13"/>
      <c r="F11" s="95"/>
      <c r="G11" s="4"/>
      <c r="H11" s="4"/>
      <c r="I11" s="3"/>
      <c r="J11" s="3"/>
      <c r="K11" s="3"/>
    </row>
    <row r="12" spans="2:11" ht="12.75">
      <c r="B12" s="95"/>
      <c r="C12" s="1" t="s">
        <v>66</v>
      </c>
      <c r="D12" s="81">
        <v>100000</v>
      </c>
      <c r="F12" s="96"/>
      <c r="H12" s="4"/>
      <c r="I12" s="3"/>
      <c r="J12" s="3"/>
      <c r="K12" s="3"/>
    </row>
    <row r="13" spans="2:11" ht="12.75">
      <c r="B13"/>
      <c r="C13"/>
      <c r="D13" s="97"/>
      <c r="F13" s="96"/>
      <c r="G13" s="98"/>
      <c r="H13" s="98"/>
      <c r="I13" s="3"/>
      <c r="J13" s="3"/>
      <c r="K13" s="62"/>
    </row>
    <row r="14" spans="2:11" ht="12.75">
      <c r="B14" s="96"/>
      <c r="D14" s="97"/>
      <c r="F14" s="91">
        <f>SUM(H15:H21)</f>
        <v>0</v>
      </c>
      <c r="G14" s="14" t="s">
        <v>67</v>
      </c>
      <c r="H14" s="14"/>
      <c r="I14" s="3"/>
      <c r="J14" s="3"/>
      <c r="K14" s="66"/>
    </row>
    <row r="15" spans="2:11" ht="12.75">
      <c r="B15" s="92"/>
      <c r="D15" s="81"/>
      <c r="F15" s="94"/>
      <c r="G15" s="4" t="s">
        <v>68</v>
      </c>
      <c r="H15" s="4"/>
      <c r="I15" s="3"/>
      <c r="J15" s="3"/>
      <c r="K15" s="66"/>
    </row>
    <row r="16" spans="2:11" ht="12.75">
      <c r="B16" s="90">
        <f>SUM(D17:D18)</f>
        <v>0</v>
      </c>
      <c r="C16" s="14" t="s">
        <v>69</v>
      </c>
      <c r="D16" s="13"/>
      <c r="F16" s="94"/>
      <c r="G16" s="4" t="s">
        <v>70</v>
      </c>
      <c r="H16" s="4"/>
      <c r="I16" s="3"/>
      <c r="J16" s="3"/>
      <c r="K16" s="3"/>
    </row>
    <row r="17" spans="2:11" ht="12.75">
      <c r="B17" s="92"/>
      <c r="C17" s="4"/>
      <c r="D17" s="93"/>
      <c r="E17" s="4"/>
      <c r="F17" s="94"/>
      <c r="G17" s="98" t="s">
        <v>71</v>
      </c>
      <c r="H17" s="98"/>
      <c r="I17" s="3"/>
      <c r="J17" s="3"/>
      <c r="K17" s="62"/>
    </row>
    <row r="18" spans="2:11" ht="12.75">
      <c r="B18" s="92"/>
      <c r="D18" s="81"/>
      <c r="E18" s="4"/>
      <c r="F18" s="94"/>
      <c r="G18" s="98" t="s">
        <v>72</v>
      </c>
      <c r="H18" s="98"/>
      <c r="I18" s="3"/>
      <c r="J18" s="3"/>
      <c r="K18" s="66"/>
    </row>
    <row r="19" spans="1:11" ht="12.75">
      <c r="A19" s="98"/>
      <c r="B19" s="90">
        <f>SUM(D20:D46)</f>
        <v>0</v>
      </c>
      <c r="C19" s="14" t="s">
        <v>73</v>
      </c>
      <c r="D19" s="13"/>
      <c r="E19" s="98"/>
      <c r="F19" s="94"/>
      <c r="G19" s="98" t="s">
        <v>74</v>
      </c>
      <c r="H19" s="98"/>
      <c r="I19" s="3"/>
      <c r="J19" s="3"/>
      <c r="K19" s="62"/>
    </row>
    <row r="20" spans="1:11" ht="12.75">
      <c r="A20" s="98"/>
      <c r="B20" s="92"/>
      <c r="D20" s="81"/>
      <c r="F20" s="94"/>
      <c r="G20" s="98" t="s">
        <v>75</v>
      </c>
      <c r="H20" s="98"/>
      <c r="I20" s="3"/>
      <c r="J20" s="3"/>
      <c r="K20" s="62"/>
    </row>
    <row r="21" spans="1:11" ht="12.75">
      <c r="A21" s="98"/>
      <c r="B21" s="92"/>
      <c r="D21" s="99"/>
      <c r="F21" s="94"/>
      <c r="G21"/>
      <c r="H21"/>
      <c r="I21" s="3"/>
      <c r="J21" s="3"/>
      <c r="K21" s="62"/>
    </row>
    <row r="22" spans="1:11" ht="12.75">
      <c r="A22" s="98"/>
      <c r="B22" s="100"/>
      <c r="C22" s="98"/>
      <c r="D22" s="99"/>
      <c r="F22" s="91">
        <f>SUM(H23:H27)</f>
        <v>0</v>
      </c>
      <c r="G22" s="14" t="s">
        <v>76</v>
      </c>
      <c r="H22" s="14"/>
      <c r="I22" s="3"/>
      <c r="J22" s="3"/>
      <c r="K22" s="3"/>
    </row>
    <row r="23" spans="2:11" ht="12.75">
      <c r="B23" s="98"/>
      <c r="C23" s="98"/>
      <c r="D23" s="99"/>
      <c r="F23" s="96"/>
      <c r="G23" s="1" t="s">
        <v>77</v>
      </c>
      <c r="I23" s="3"/>
      <c r="J23" s="3"/>
      <c r="K23" s="3"/>
    </row>
    <row r="24" spans="2:11" ht="12.75">
      <c r="B24" s="96"/>
      <c r="C24" s="98"/>
      <c r="D24" s="99"/>
      <c r="F24" s="96"/>
      <c r="G24" s="1" t="s">
        <v>46</v>
      </c>
      <c r="I24" s="3"/>
      <c r="J24" s="3"/>
      <c r="K24" s="3"/>
    </row>
    <row r="25" spans="2:11" ht="12.75">
      <c r="B25" s="100"/>
      <c r="C25" s="98"/>
      <c r="D25" s="99"/>
      <c r="F25" s="96"/>
      <c r="G25" s="3" t="s">
        <v>78</v>
      </c>
      <c r="H25"/>
      <c r="I25" s="3"/>
      <c r="J25" s="3"/>
      <c r="K25" s="3"/>
    </row>
    <row r="26" spans="4:8" ht="12.75">
      <c r="D26" s="81"/>
      <c r="F26" s="96"/>
      <c r="G26" s="9" t="s">
        <v>79</v>
      </c>
      <c r="H26" s="9"/>
    </row>
    <row r="27" spans="4:8" ht="12.75">
      <c r="D27" s="81"/>
      <c r="F27" s="96"/>
      <c r="G27" s="4" t="s">
        <v>80</v>
      </c>
      <c r="H27" s="4"/>
    </row>
    <row r="28" spans="4:8" ht="12.75">
      <c r="D28" s="81"/>
      <c r="F28" s="95"/>
      <c r="G28" s="4"/>
      <c r="H28" s="4"/>
    </row>
    <row r="29" spans="3:8" ht="12.75">
      <c r="C29" s="4"/>
      <c r="D29" s="93"/>
      <c r="E29" s="4"/>
      <c r="F29" s="90">
        <f>SUM(H29:H47)</f>
        <v>0</v>
      </c>
      <c r="G29" s="14" t="s">
        <v>81</v>
      </c>
      <c r="H29" s="14"/>
    </row>
    <row r="30" spans="3:8" ht="12.75">
      <c r="C30" s="4"/>
      <c r="D30" s="93"/>
      <c r="E30" s="4"/>
      <c r="F30" s="96"/>
      <c r="G30" s="98"/>
      <c r="H30" s="98"/>
    </row>
    <row r="31" spans="3:8" ht="12.75">
      <c r="C31" s="4"/>
      <c r="D31" s="93"/>
      <c r="E31" s="4"/>
      <c r="F31" s="96"/>
      <c r="G31" s="98"/>
      <c r="H31" s="98"/>
    </row>
    <row r="32" spans="4:8" ht="12.75">
      <c r="D32" s="81"/>
      <c r="F32" s="96"/>
      <c r="G32" s="98"/>
      <c r="H32" s="98"/>
    </row>
    <row r="33" spans="4:8" ht="12.75">
      <c r="D33" s="81"/>
      <c r="F33" s="95"/>
      <c r="G33" s="98"/>
      <c r="H33" s="4"/>
    </row>
    <row r="34" spans="4:8" ht="12.75">
      <c r="D34" s="81"/>
      <c r="F34" s="95"/>
      <c r="G34" s="98"/>
      <c r="H34" s="4"/>
    </row>
    <row r="35" spans="4:8" ht="12.75">
      <c r="D35" s="81"/>
      <c r="F35" s="95"/>
      <c r="G35" s="98"/>
      <c r="H35" s="4"/>
    </row>
    <row r="36" spans="4:8" ht="12.75">
      <c r="D36" s="81"/>
      <c r="F36" s="101"/>
      <c r="G36"/>
      <c r="H36"/>
    </row>
    <row r="37" spans="4:8" ht="12.75">
      <c r="D37" s="81"/>
      <c r="F37" s="95"/>
      <c r="G37" s="98"/>
      <c r="H37" s="4"/>
    </row>
    <row r="38" spans="4:8" ht="12.75">
      <c r="D38" s="81"/>
      <c r="F38" s="95"/>
      <c r="G38" s="4"/>
      <c r="H38" s="4"/>
    </row>
    <row r="39" spans="4:8" ht="12.75">
      <c r="D39" s="81"/>
      <c r="F39" s="96"/>
      <c r="G39" s="98"/>
      <c r="H39" s="98"/>
    </row>
    <row r="40" spans="4:8" ht="12.75">
      <c r="D40" s="81"/>
      <c r="F40" s="95"/>
      <c r="G40" s="4"/>
      <c r="H40" s="4"/>
    </row>
    <row r="41" spans="4:8" ht="12.75">
      <c r="D41" s="81"/>
      <c r="F41" s="95"/>
      <c r="G41" s="4"/>
      <c r="H41" s="4"/>
    </row>
    <row r="42" spans="4:8" ht="12.75">
      <c r="D42" s="81"/>
      <c r="F42" s="96"/>
      <c r="G42" s="4"/>
      <c r="H42" s="4"/>
    </row>
    <row r="43" spans="4:8" ht="12.75">
      <c r="D43" s="81"/>
      <c r="F43" s="96"/>
      <c r="G43" s="4"/>
      <c r="H43" s="4"/>
    </row>
    <row r="44" spans="4:8" ht="12.75">
      <c r="D44" s="81"/>
      <c r="F44" s="96"/>
      <c r="G44" s="4"/>
      <c r="H44" s="4"/>
    </row>
    <row r="45" spans="4:8" ht="12.75">
      <c r="D45" s="81"/>
      <c r="F45" s="96"/>
      <c r="G45" s="4"/>
      <c r="H45" s="4"/>
    </row>
    <row r="46" spans="4:8" ht="12.75">
      <c r="D46" s="81"/>
      <c r="F46" s="95"/>
      <c r="G46" s="4"/>
      <c r="H46" s="4"/>
    </row>
    <row r="47" spans="4:8" ht="12.75">
      <c r="D47" s="81"/>
      <c r="F47" s="95"/>
      <c r="G47" s="4"/>
      <c r="H47" s="4"/>
    </row>
    <row r="48" spans="4:8" ht="12.75">
      <c r="D48" s="81"/>
      <c r="F48" s="91">
        <f>SUM(H49:H58)</f>
        <v>10000</v>
      </c>
      <c r="G48" s="14" t="s">
        <v>82</v>
      </c>
      <c r="H48" s="14"/>
    </row>
    <row r="49" spans="3:8" ht="12.75">
      <c r="C49" s="4"/>
      <c r="D49" s="93"/>
      <c r="E49" s="4"/>
      <c r="F49" s="94"/>
      <c r="G49" s="1" t="s">
        <v>83</v>
      </c>
      <c r="H49" s="3">
        <f>D73/10</f>
        <v>10000</v>
      </c>
    </row>
    <row r="50" spans="3:8" ht="12.75">
      <c r="C50" s="4"/>
      <c r="D50" s="93"/>
      <c r="E50" s="4"/>
      <c r="F50" s="92"/>
      <c r="H50" s="3"/>
    </row>
    <row r="51" spans="3:6" ht="12.75">
      <c r="C51" s="4"/>
      <c r="D51" s="93"/>
      <c r="E51" s="4"/>
      <c r="F51" s="95"/>
    </row>
    <row r="52" spans="4:8" ht="12.75">
      <c r="D52" s="81"/>
      <c r="F52" s="94"/>
      <c r="H52"/>
    </row>
    <row r="53" spans="4:8" ht="12.75">
      <c r="D53" s="81"/>
      <c r="F53" s="96"/>
      <c r="G53"/>
      <c r="H53"/>
    </row>
    <row r="54" spans="4:8" ht="12.75">
      <c r="D54" s="81"/>
      <c r="F54" s="96"/>
      <c r="G54"/>
      <c r="H54"/>
    </row>
    <row r="55" spans="1:8" ht="12.75">
      <c r="A55" s="25"/>
      <c r="D55" s="81"/>
      <c r="F55" s="95"/>
      <c r="G55" s="98"/>
      <c r="H55" s="98"/>
    </row>
    <row r="56" spans="1:8" ht="12.75">
      <c r="A56" s="25"/>
      <c r="D56" s="81"/>
      <c r="F56" s="96"/>
      <c r="G56" s="98"/>
      <c r="H56" s="98"/>
    </row>
    <row r="57" spans="4:8" ht="12.75">
      <c r="D57" s="81"/>
      <c r="F57" s="96"/>
      <c r="G57" s="98"/>
      <c r="H57" s="98"/>
    </row>
    <row r="58" spans="4:8" ht="12.75">
      <c r="D58" s="81"/>
      <c r="F58" s="96"/>
      <c r="G58" s="98"/>
      <c r="H58" s="98"/>
    </row>
    <row r="59" spans="4:8" ht="12.75">
      <c r="D59" s="81"/>
      <c r="F59" s="96"/>
      <c r="G59" s="98"/>
      <c r="H59" s="98"/>
    </row>
    <row r="60" spans="4:8" ht="12.75">
      <c r="D60" s="81"/>
      <c r="F60" s="96"/>
      <c r="G60" s="98"/>
      <c r="H60" s="98"/>
    </row>
    <row r="61" spans="4:8" ht="12.75">
      <c r="D61" s="81"/>
      <c r="F61" s="96"/>
      <c r="G61" s="98"/>
      <c r="H61" s="98"/>
    </row>
    <row r="62" spans="4:8" ht="12.75">
      <c r="D62" s="81"/>
      <c r="F62" s="96"/>
      <c r="G62" s="98"/>
      <c r="H62" s="98"/>
    </row>
    <row r="63" spans="4:8" ht="12.75">
      <c r="D63" s="81"/>
      <c r="F63" s="96"/>
      <c r="G63" s="98"/>
      <c r="H63" s="98"/>
    </row>
    <row r="64" spans="4:8" ht="12.75">
      <c r="D64" s="81"/>
      <c r="F64" s="96"/>
      <c r="G64" s="98"/>
      <c r="H64" s="98"/>
    </row>
    <row r="65" spans="4:8" ht="12.75">
      <c r="D65" s="81"/>
      <c r="F65" s="96"/>
      <c r="G65" s="98"/>
      <c r="H65" s="98"/>
    </row>
    <row r="66" spans="4:8" ht="12.75">
      <c r="D66" s="81"/>
      <c r="F66" s="96"/>
      <c r="G66" s="98"/>
      <c r="H66" s="98"/>
    </row>
    <row r="67" spans="4:8" ht="12.75">
      <c r="D67" s="81"/>
      <c r="F67" s="96"/>
      <c r="G67" s="98"/>
      <c r="H67" s="98"/>
    </row>
    <row r="68" spans="4:8" ht="12.75">
      <c r="D68" s="81"/>
      <c r="F68" s="96"/>
      <c r="G68" s="98"/>
      <c r="H68" s="98"/>
    </row>
    <row r="69" spans="4:8" ht="12.75">
      <c r="D69" s="81"/>
      <c r="F69" s="96"/>
      <c r="G69" s="98"/>
      <c r="H69" s="98"/>
    </row>
    <row r="70" spans="4:8" ht="12.75">
      <c r="D70" s="81"/>
      <c r="F70" s="101"/>
      <c r="G70"/>
      <c r="H70"/>
    </row>
    <row r="71" spans="4:8" ht="12.75">
      <c r="D71" s="81"/>
      <c r="F71" s="101"/>
      <c r="G71" s="98"/>
      <c r="H71" s="98"/>
    </row>
    <row r="72" spans="4:6" ht="12.75">
      <c r="D72" s="81"/>
      <c r="F72" s="92"/>
    </row>
    <row r="73" spans="2:8" ht="12.75">
      <c r="B73" s="87" t="s">
        <v>84</v>
      </c>
      <c r="C73" s="102"/>
      <c r="D73" s="85">
        <f>SUM(D7:D72)</f>
        <v>100000</v>
      </c>
      <c r="F73" s="38" t="s">
        <v>84</v>
      </c>
      <c r="G73" s="36"/>
      <c r="H73" s="38">
        <f>SUM(H7:H72)</f>
        <v>10000</v>
      </c>
    </row>
  </sheetData>
  <sheetProtection selectLockedCells="1" selectUnlockedCells="1"/>
  <conditionalFormatting sqref="E4">
    <cfRule type="cellIs" priority="1" dxfId="0" operator="lessThan" stopIfTrue="1">
      <formula>0</formula>
    </cfRule>
  </conditionalFormatting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&amp;COldal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Q81"/>
  <sheetViews>
    <sheetView workbookViewId="0" topLeftCell="A1">
      <selection activeCell="B3" sqref="B3"/>
    </sheetView>
  </sheetViews>
  <sheetFormatPr defaultColWidth="12.57421875" defaultRowHeight="12.75"/>
  <cols>
    <col min="1" max="4" width="11.57421875" style="1" customWidth="1"/>
    <col min="5" max="5" width="13.7109375" style="1" customWidth="1"/>
    <col min="6" max="16384" width="11.57421875" style="1" customWidth="1"/>
  </cols>
  <sheetData>
    <row r="1" spans="10:13" ht="12.75">
      <c r="J1"/>
      <c r="K1"/>
      <c r="L1"/>
      <c r="M1"/>
    </row>
    <row r="2" spans="10:13" ht="12.75">
      <c r="J2"/>
      <c r="K2"/>
      <c r="L2"/>
      <c r="M2"/>
    </row>
    <row r="3" ht="12.75">
      <c r="B3" s="84" t="s">
        <v>16</v>
      </c>
    </row>
    <row r="4" spans="4:5" ht="12.75">
      <c r="D4" s="85" t="s">
        <v>54</v>
      </c>
      <c r="E4" s="86">
        <f>D73-H73</f>
        <v>90000</v>
      </c>
    </row>
    <row r="5" spans="2:8" ht="12.75">
      <c r="B5" s="4"/>
      <c r="C5" s="87" t="s">
        <v>55</v>
      </c>
      <c r="D5" s="85">
        <f>D73</f>
        <v>100000</v>
      </c>
      <c r="E5" s="25"/>
      <c r="F5" s="4"/>
      <c r="G5" s="38" t="s">
        <v>56</v>
      </c>
      <c r="H5" s="38">
        <f>H73</f>
        <v>10000</v>
      </c>
    </row>
    <row r="6" spans="1:14" ht="12.75">
      <c r="A6" s="25"/>
      <c r="B6" s="88" t="s">
        <v>57</v>
      </c>
      <c r="C6" s="88" t="s">
        <v>58</v>
      </c>
      <c r="D6" s="89" t="s">
        <v>59</v>
      </c>
      <c r="E6" s="25"/>
      <c r="F6" s="88" t="s">
        <v>57</v>
      </c>
      <c r="G6" s="88" t="s">
        <v>60</v>
      </c>
      <c r="H6" s="88" t="s">
        <v>59</v>
      </c>
      <c r="L6"/>
      <c r="M6"/>
      <c r="N6"/>
    </row>
    <row r="7" spans="2:14" ht="12.75">
      <c r="B7" s="90">
        <f>SUM(D8:D10)</f>
        <v>0</v>
      </c>
      <c r="C7" s="14" t="s">
        <v>61</v>
      </c>
      <c r="D7" s="13"/>
      <c r="E7" s="4"/>
      <c r="F7" s="91">
        <f>SUM(H8:H13)</f>
        <v>0</v>
      </c>
      <c r="G7" s="14" t="s">
        <v>62</v>
      </c>
      <c r="H7" s="14"/>
      <c r="L7"/>
      <c r="M7"/>
      <c r="N7"/>
    </row>
    <row r="8" spans="2:14" ht="12.75">
      <c r="B8" s="92"/>
      <c r="D8" s="81"/>
      <c r="F8" s="4"/>
      <c r="G8" s="4" t="s">
        <v>63</v>
      </c>
      <c r="H8" s="4">
        <f>D8*0.3</f>
        <v>0</v>
      </c>
      <c r="L8"/>
      <c r="M8"/>
      <c r="N8"/>
    </row>
    <row r="9" spans="2:14" ht="12.75">
      <c r="B9" s="92"/>
      <c r="C9" s="4"/>
      <c r="D9" s="93"/>
      <c r="F9" s="4"/>
      <c r="G9" s="4"/>
      <c r="H9" s="4"/>
      <c r="L9"/>
      <c r="M9"/>
      <c r="N9"/>
    </row>
    <row r="10" spans="2:14" ht="12.75">
      <c r="B10" s="94"/>
      <c r="C10" s="4"/>
      <c r="D10" s="93"/>
      <c r="F10" s="4"/>
      <c r="G10" s="4"/>
      <c r="H10" s="4"/>
      <c r="L10"/>
      <c r="M10"/>
      <c r="N10"/>
    </row>
    <row r="11" spans="1:14" ht="12.75">
      <c r="A11" s="1" t="s">
        <v>64</v>
      </c>
      <c r="B11" s="90">
        <f>SUM(D12:D15)</f>
        <v>100000</v>
      </c>
      <c r="C11" s="14" t="s">
        <v>65</v>
      </c>
      <c r="D11" s="13"/>
      <c r="F11" s="95"/>
      <c r="G11" s="4"/>
      <c r="H11" s="4"/>
      <c r="L11"/>
      <c r="M11"/>
      <c r="N11"/>
    </row>
    <row r="12" spans="2:14" ht="12.75">
      <c r="B12" s="95"/>
      <c r="C12" s="1" t="s">
        <v>66</v>
      </c>
      <c r="D12" s="81">
        <v>100000</v>
      </c>
      <c r="F12" s="96"/>
      <c r="H12" s="4"/>
      <c r="L12"/>
      <c r="M12"/>
      <c r="N12"/>
    </row>
    <row r="13" spans="2:14" ht="12.75">
      <c r="B13"/>
      <c r="C13"/>
      <c r="D13" s="97"/>
      <c r="F13" s="96"/>
      <c r="G13" s="98"/>
      <c r="H13" s="98"/>
      <c r="I13" s="4"/>
      <c r="L13"/>
      <c r="M13"/>
      <c r="N13"/>
    </row>
    <row r="14" spans="2:14" ht="12.75">
      <c r="B14" s="96"/>
      <c r="D14" s="97"/>
      <c r="F14" s="91">
        <f>SUM(H15:H21)</f>
        <v>0</v>
      </c>
      <c r="G14" s="14" t="s">
        <v>67</v>
      </c>
      <c r="H14" s="14"/>
      <c r="L14"/>
      <c r="M14"/>
      <c r="N14"/>
    </row>
    <row r="15" spans="2:14" ht="12.75">
      <c r="B15" s="92"/>
      <c r="D15" s="81"/>
      <c r="F15" s="94"/>
      <c r="G15" s="4" t="s">
        <v>68</v>
      </c>
      <c r="H15" s="4"/>
      <c r="L15"/>
      <c r="M15"/>
      <c r="N15"/>
    </row>
    <row r="16" spans="2:14" ht="12.75">
      <c r="B16" s="90">
        <f>SUM(D17:D18)</f>
        <v>0</v>
      </c>
      <c r="C16" s="14" t="s">
        <v>69</v>
      </c>
      <c r="D16" s="13"/>
      <c r="F16" s="94"/>
      <c r="G16" s="4" t="s">
        <v>70</v>
      </c>
      <c r="H16" s="4"/>
      <c r="L16"/>
      <c r="M16"/>
      <c r="N16"/>
    </row>
    <row r="17" spans="2:14" ht="12.75">
      <c r="B17" s="92"/>
      <c r="C17" s="4"/>
      <c r="D17" s="93"/>
      <c r="E17" s="4"/>
      <c r="F17" s="94"/>
      <c r="G17" s="98" t="s">
        <v>71</v>
      </c>
      <c r="H17" s="98"/>
      <c r="I17" s="4"/>
      <c r="L17"/>
      <c r="M17"/>
      <c r="N17"/>
    </row>
    <row r="18" spans="2:14" ht="12.75">
      <c r="B18" s="92"/>
      <c r="D18" s="81"/>
      <c r="E18" s="4"/>
      <c r="F18" s="94"/>
      <c r="G18" s="98" t="s">
        <v>72</v>
      </c>
      <c r="H18" s="98"/>
      <c r="L18"/>
      <c r="M18"/>
      <c r="N18"/>
    </row>
    <row r="19" spans="2:14" ht="12.75">
      <c r="B19" s="90">
        <f>SUM(D20:D46)</f>
        <v>0</v>
      </c>
      <c r="C19" s="14" t="s">
        <v>73</v>
      </c>
      <c r="D19" s="13"/>
      <c r="E19" s="98"/>
      <c r="F19" s="94"/>
      <c r="G19" s="98" t="s">
        <v>74</v>
      </c>
      <c r="H19" s="98"/>
      <c r="I19" s="4"/>
      <c r="L19"/>
      <c r="M19"/>
      <c r="N19"/>
    </row>
    <row r="20" spans="2:14" ht="12.75">
      <c r="B20" s="92"/>
      <c r="D20" s="81"/>
      <c r="F20" s="94"/>
      <c r="G20" s="98" t="s">
        <v>75</v>
      </c>
      <c r="H20" s="98"/>
      <c r="L20"/>
      <c r="M20"/>
      <c r="N20"/>
    </row>
    <row r="21" spans="2:14" ht="12.75">
      <c r="B21" s="92"/>
      <c r="D21" s="99"/>
      <c r="F21" s="94"/>
      <c r="G21"/>
      <c r="H21"/>
      <c r="L21"/>
      <c r="M21"/>
      <c r="N21"/>
    </row>
    <row r="22" spans="2:14" ht="12.75">
      <c r="B22" s="100"/>
      <c r="C22" s="98"/>
      <c r="D22" s="99"/>
      <c r="F22" s="91">
        <f>SUM(H23:H27)</f>
        <v>0</v>
      </c>
      <c r="G22" s="14" t="s">
        <v>76</v>
      </c>
      <c r="H22" s="14"/>
      <c r="L22"/>
      <c r="M22"/>
      <c r="N22"/>
    </row>
    <row r="23" spans="2:14" ht="12.75">
      <c r="B23" s="98"/>
      <c r="C23" s="98"/>
      <c r="D23" s="99"/>
      <c r="F23" s="96"/>
      <c r="G23" s="1" t="s">
        <v>77</v>
      </c>
      <c r="L23"/>
      <c r="M23"/>
      <c r="N23"/>
    </row>
    <row r="24" spans="1:7" ht="12.75">
      <c r="A24" s="98"/>
      <c r="B24" s="96"/>
      <c r="C24" s="98"/>
      <c r="D24" s="99"/>
      <c r="F24" s="96"/>
      <c r="G24" s="1" t="s">
        <v>46</v>
      </c>
    </row>
    <row r="25" spans="1:8" ht="12.75">
      <c r="A25" s="98"/>
      <c r="B25" s="100"/>
      <c r="C25" s="98"/>
      <c r="D25" s="99"/>
      <c r="F25" s="96"/>
      <c r="G25" s="3" t="s">
        <v>78</v>
      </c>
      <c r="H25"/>
    </row>
    <row r="26" spans="1:8" ht="12.75">
      <c r="A26" s="98"/>
      <c r="D26" s="81"/>
      <c r="F26" s="96"/>
      <c r="G26" s="9" t="s">
        <v>79</v>
      </c>
      <c r="H26" s="9"/>
    </row>
    <row r="27" spans="1:8" ht="12.75">
      <c r="A27" s="98"/>
      <c r="D27" s="81"/>
      <c r="F27" s="96"/>
      <c r="G27" s="4" t="s">
        <v>80</v>
      </c>
      <c r="H27" s="4"/>
    </row>
    <row r="28" spans="1:8" ht="12.75">
      <c r="A28" s="98"/>
      <c r="D28" s="81"/>
      <c r="F28" s="95"/>
      <c r="G28" s="4"/>
      <c r="H28" s="4"/>
    </row>
    <row r="29" spans="1:8" ht="12.75">
      <c r="A29" s="98"/>
      <c r="C29" s="4"/>
      <c r="D29" s="93"/>
      <c r="E29" s="4"/>
      <c r="F29" s="90">
        <f>SUM(H29:H47)</f>
        <v>0</v>
      </c>
      <c r="G29" s="14" t="s">
        <v>81</v>
      </c>
      <c r="H29" s="14"/>
    </row>
    <row r="30" spans="1:8" ht="12.75">
      <c r="A30" s="98"/>
      <c r="C30" s="4"/>
      <c r="D30" s="93"/>
      <c r="E30" s="4"/>
      <c r="F30" s="96"/>
      <c r="G30" s="98"/>
      <c r="H30" s="98"/>
    </row>
    <row r="31" spans="1:8" ht="12.75">
      <c r="A31" s="98"/>
      <c r="C31" s="4"/>
      <c r="D31" s="93"/>
      <c r="E31" s="4"/>
      <c r="F31" s="96"/>
      <c r="G31" s="98"/>
      <c r="H31" s="98"/>
    </row>
    <row r="32" spans="1:8" ht="12.75">
      <c r="A32" s="98"/>
      <c r="D32" s="81"/>
      <c r="F32" s="96"/>
      <c r="G32" s="98"/>
      <c r="H32" s="98"/>
    </row>
    <row r="33" spans="1:8" ht="12.75">
      <c r="A33" s="98"/>
      <c r="D33" s="81"/>
      <c r="F33" s="95"/>
      <c r="G33" s="98"/>
      <c r="H33" s="4"/>
    </row>
    <row r="34" spans="1:8" ht="12.75">
      <c r="A34" s="98"/>
      <c r="D34" s="81"/>
      <c r="F34" s="95"/>
      <c r="G34" s="98"/>
      <c r="H34" s="4"/>
    </row>
    <row r="35" spans="1:8" ht="12.75">
      <c r="A35" s="98"/>
      <c r="D35" s="81"/>
      <c r="F35" s="95"/>
      <c r="G35" s="98"/>
      <c r="H35" s="4"/>
    </row>
    <row r="36" spans="1:8" ht="12.75">
      <c r="A36" s="98"/>
      <c r="D36" s="81"/>
      <c r="F36" s="101"/>
      <c r="G36"/>
      <c r="H36"/>
    </row>
    <row r="37" spans="1:8" ht="12.75">
      <c r="A37" s="98"/>
      <c r="D37" s="81"/>
      <c r="F37" s="95"/>
      <c r="G37" s="98"/>
      <c r="H37" s="4"/>
    </row>
    <row r="38" spans="1:8" ht="12.75">
      <c r="A38" s="98"/>
      <c r="D38" s="81"/>
      <c r="F38" s="95"/>
      <c r="G38" s="4"/>
      <c r="H38" s="4"/>
    </row>
    <row r="39" spans="1:8" ht="12.75">
      <c r="A39" s="98"/>
      <c r="D39" s="81"/>
      <c r="F39" s="96"/>
      <c r="G39" s="98"/>
      <c r="H39" s="98"/>
    </row>
    <row r="40" spans="1:8" ht="12.75">
      <c r="A40" s="98"/>
      <c r="D40" s="81"/>
      <c r="F40" s="95"/>
      <c r="G40" s="4"/>
      <c r="H40" s="4"/>
    </row>
    <row r="41" spans="1:8" ht="12.75">
      <c r="A41" s="98"/>
      <c r="D41" s="81"/>
      <c r="F41" s="95"/>
      <c r="G41" s="4"/>
      <c r="H41" s="4"/>
    </row>
    <row r="42" spans="1:8" ht="12.75">
      <c r="A42" s="98"/>
      <c r="D42" s="81"/>
      <c r="F42" s="96"/>
      <c r="G42" s="4"/>
      <c r="H42" s="4"/>
    </row>
    <row r="43" spans="1:8" ht="12.75">
      <c r="A43" s="98"/>
      <c r="D43" s="81"/>
      <c r="F43" s="96"/>
      <c r="G43" s="4"/>
      <c r="H43" s="4"/>
    </row>
    <row r="44" spans="1:8" ht="12.75">
      <c r="A44" s="98"/>
      <c r="D44" s="81"/>
      <c r="F44" s="96"/>
      <c r="G44" s="4"/>
      <c r="H44" s="4"/>
    </row>
    <row r="45" spans="1:8" ht="12.75">
      <c r="A45" s="98"/>
      <c r="D45" s="81"/>
      <c r="F45" s="96"/>
      <c r="G45" s="4"/>
      <c r="H45" s="4"/>
    </row>
    <row r="46" spans="1:8" ht="12.75">
      <c r="A46" s="98"/>
      <c r="D46" s="81"/>
      <c r="F46" s="95"/>
      <c r="G46" s="4"/>
      <c r="H46" s="4"/>
    </row>
    <row r="47" spans="1:8" ht="12.75">
      <c r="A47" s="98"/>
      <c r="D47" s="81"/>
      <c r="F47" s="95"/>
      <c r="G47" s="4"/>
      <c r="H47" s="4"/>
    </row>
    <row r="48" spans="1:8" ht="12.75">
      <c r="A48" s="98"/>
      <c r="D48" s="81"/>
      <c r="F48" s="91">
        <f>SUM(H49:H58)</f>
        <v>10000</v>
      </c>
      <c r="G48" s="14" t="s">
        <v>82</v>
      </c>
      <c r="H48" s="14"/>
    </row>
    <row r="49" spans="1:8" ht="12.75">
      <c r="A49" s="98"/>
      <c r="C49" s="4"/>
      <c r="D49" s="93"/>
      <c r="E49" s="4"/>
      <c r="F49" s="94"/>
      <c r="G49" s="1" t="s">
        <v>83</v>
      </c>
      <c r="H49" s="3">
        <f>D73/10</f>
        <v>10000</v>
      </c>
    </row>
    <row r="50" spans="1:9" ht="12.75">
      <c r="A50" s="98"/>
      <c r="C50" s="4"/>
      <c r="D50" s="93"/>
      <c r="E50" s="4"/>
      <c r="F50" s="92"/>
      <c r="H50" s="3"/>
      <c r="I50" s="25"/>
    </row>
    <row r="51" spans="1:6" ht="12.75">
      <c r="A51" s="98"/>
      <c r="C51" s="4"/>
      <c r="D51" s="93"/>
      <c r="E51" s="4"/>
      <c r="F51" s="95"/>
    </row>
    <row r="52" spans="1:8" ht="12.75">
      <c r="A52" s="98"/>
      <c r="D52" s="81"/>
      <c r="F52" s="94"/>
      <c r="H52"/>
    </row>
    <row r="53" spans="1:8" ht="12.75">
      <c r="A53" s="98"/>
      <c r="D53" s="81"/>
      <c r="F53" s="96"/>
      <c r="G53"/>
      <c r="H53"/>
    </row>
    <row r="54" spans="1:8" ht="12.75">
      <c r="A54" s="98"/>
      <c r="D54" s="81"/>
      <c r="F54" s="96"/>
      <c r="G54"/>
      <c r="H54"/>
    </row>
    <row r="55" spans="1:8" ht="12.75">
      <c r="A55" s="98"/>
      <c r="D55" s="81"/>
      <c r="F55" s="95"/>
      <c r="G55" s="98"/>
      <c r="H55" s="98"/>
    </row>
    <row r="56" spans="1:8" ht="12.75">
      <c r="A56" s="98"/>
      <c r="D56" s="81"/>
      <c r="F56" s="96"/>
      <c r="G56" s="98"/>
      <c r="H56" s="98"/>
    </row>
    <row r="57" spans="1:8" ht="12.75">
      <c r="A57" s="98"/>
      <c r="D57" s="81"/>
      <c r="F57" s="96"/>
      <c r="G57" s="98"/>
      <c r="H57" s="98"/>
    </row>
    <row r="58" spans="1:8" ht="12.75">
      <c r="A58" s="98"/>
      <c r="D58" s="81"/>
      <c r="F58" s="96"/>
      <c r="G58" s="98"/>
      <c r="H58" s="98"/>
    </row>
    <row r="59" spans="1:8" ht="12.75">
      <c r="A59" s="98"/>
      <c r="D59" s="81"/>
      <c r="F59" s="96"/>
      <c r="G59" s="98"/>
      <c r="H59" s="98"/>
    </row>
    <row r="60" spans="1:8" ht="12.75">
      <c r="A60" s="98"/>
      <c r="D60" s="81"/>
      <c r="F60" s="96"/>
      <c r="G60" s="98"/>
      <c r="H60" s="98"/>
    </row>
    <row r="61" spans="1:8" ht="12.75">
      <c r="A61" s="98"/>
      <c r="D61" s="81"/>
      <c r="F61" s="96"/>
      <c r="G61" s="98"/>
      <c r="H61" s="98"/>
    </row>
    <row r="62" spans="1:8" ht="12.75">
      <c r="A62" s="98"/>
      <c r="D62" s="81"/>
      <c r="F62" s="96"/>
      <c r="G62" s="98"/>
      <c r="H62" s="98"/>
    </row>
    <row r="63" spans="1:8" ht="12.75">
      <c r="A63" s="98"/>
      <c r="D63" s="81"/>
      <c r="F63" s="96"/>
      <c r="G63" s="98"/>
      <c r="H63" s="98"/>
    </row>
    <row r="64" spans="1:8" ht="12.75">
      <c r="A64" s="98"/>
      <c r="D64" s="81"/>
      <c r="F64" s="96"/>
      <c r="G64" s="98"/>
      <c r="H64" s="98"/>
    </row>
    <row r="65" spans="1:8" ht="12.75">
      <c r="A65" s="98"/>
      <c r="D65" s="81"/>
      <c r="F65" s="96"/>
      <c r="G65" s="98"/>
      <c r="H65" s="98"/>
    </row>
    <row r="66" spans="1:8" ht="12.75">
      <c r="A66" s="98"/>
      <c r="D66" s="81"/>
      <c r="F66" s="96"/>
      <c r="G66" s="98"/>
      <c r="H66" s="98"/>
    </row>
    <row r="67" spans="1:8" ht="12.75">
      <c r="A67" s="98"/>
      <c r="D67" s="81"/>
      <c r="F67" s="96"/>
      <c r="G67" s="98"/>
      <c r="H67" s="98"/>
    </row>
    <row r="68" spans="1:17" ht="12.75">
      <c r="A68" s="98"/>
      <c r="D68" s="81"/>
      <c r="F68" s="96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1:17" ht="12.75">
      <c r="A69" s="98"/>
      <c r="D69" s="81"/>
      <c r="F69" s="96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4:17" ht="12.75">
      <c r="D70" s="81"/>
      <c r="F70" s="101"/>
      <c r="G70"/>
      <c r="H70"/>
      <c r="I70" s="98"/>
      <c r="J70" s="98"/>
      <c r="K70" s="98"/>
      <c r="L70" s="98"/>
      <c r="M70" s="98"/>
      <c r="N70" s="98"/>
      <c r="O70" s="98"/>
      <c r="P70" s="98"/>
      <c r="Q70" s="98"/>
    </row>
    <row r="71" spans="4:17" ht="12.75">
      <c r="D71" s="81"/>
      <c r="F71" s="101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1:17" ht="12.75">
      <c r="A72" s="25">
        <f>SUM(A7:A28)</f>
        <v>0</v>
      </c>
      <c r="D72" s="81"/>
      <c r="F72" s="92"/>
      <c r="I72" s="98"/>
      <c r="J72" s="98"/>
      <c r="K72" s="98"/>
      <c r="L72" s="98"/>
      <c r="M72" s="98"/>
      <c r="N72" s="98"/>
      <c r="O72" s="98"/>
      <c r="P72" s="98"/>
      <c r="Q72" s="98"/>
    </row>
    <row r="73" spans="2:17" ht="12.75">
      <c r="B73" s="87" t="s">
        <v>84</v>
      </c>
      <c r="C73" s="102"/>
      <c r="D73" s="85">
        <f>SUM(D7:D72)</f>
        <v>100000</v>
      </c>
      <c r="F73" s="38" t="s">
        <v>84</v>
      </c>
      <c r="G73" s="36"/>
      <c r="H73" s="38">
        <f>SUM(H7:H72)</f>
        <v>10000</v>
      </c>
      <c r="I73" s="98"/>
      <c r="J73" s="98"/>
      <c r="K73" s="98"/>
      <c r="L73" s="98"/>
      <c r="M73" s="98"/>
      <c r="N73" s="98"/>
      <c r="O73" s="98"/>
      <c r="P73" s="98"/>
      <c r="Q73" s="98"/>
    </row>
    <row r="74" spans="2:17" ht="12.75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 ht="12.75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 ht="12.75">
      <c r="B76" s="98"/>
      <c r="C76" s="98"/>
      <c r="D76" s="98"/>
      <c r="E76" s="98"/>
      <c r="F76" s="98"/>
      <c r="G76" s="98"/>
      <c r="H76" s="98"/>
      <c r="I76" s="98"/>
      <c r="J76" s="103"/>
      <c r="K76" s="103"/>
      <c r="L76" s="103"/>
      <c r="M76" s="98"/>
      <c r="N76" s="98"/>
      <c r="O76" s="98"/>
      <c r="P76" s="98"/>
      <c r="Q76" s="98"/>
    </row>
    <row r="77" spans="2:17" ht="12.75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 ht="12.75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 ht="12.75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 ht="12.75">
      <c r="B80" s="98"/>
      <c r="C80" s="98"/>
      <c r="D80" s="98"/>
      <c r="E80" s="98"/>
      <c r="F80" s="98"/>
      <c r="G80" s="98"/>
      <c r="H80" s="98"/>
      <c r="I80" s="103"/>
      <c r="J80" s="98"/>
      <c r="K80" s="98"/>
      <c r="L80" s="98"/>
      <c r="M80" s="98"/>
      <c r="N80" s="98"/>
      <c r="O80" s="98"/>
      <c r="P80" s="98"/>
      <c r="Q80" s="98"/>
    </row>
    <row r="81" spans="2:17" ht="12.75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</sheetData>
  <sheetProtection selectLockedCells="1" selectUnlockedCells="1"/>
  <conditionalFormatting sqref="E4">
    <cfRule type="cellIs" priority="1" dxfId="0" operator="lessThan" stopIfTrue="1">
      <formula>0</formula>
    </cfRule>
  </conditionalFormatting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&amp;COldal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I80"/>
  <sheetViews>
    <sheetView workbookViewId="0" topLeftCell="A1">
      <selection activeCell="A12" sqref="A12"/>
    </sheetView>
  </sheetViews>
  <sheetFormatPr defaultColWidth="12.57421875" defaultRowHeight="12.75"/>
  <cols>
    <col min="1" max="4" width="11.57421875" style="1" customWidth="1"/>
    <col min="5" max="5" width="13.7109375" style="1" customWidth="1"/>
    <col min="6" max="8" width="11.57421875" style="1" customWidth="1"/>
    <col min="9" max="9" width="13.140625" style="1" customWidth="1"/>
    <col min="10" max="16384" width="11.57421875" style="1" customWidth="1"/>
  </cols>
  <sheetData>
    <row r="3" ht="12.75">
      <c r="B3" s="84" t="s">
        <v>18</v>
      </c>
    </row>
    <row r="4" spans="4:5" ht="12.75">
      <c r="D4" s="85" t="s">
        <v>54</v>
      </c>
      <c r="E4" s="86">
        <f>D73-H73</f>
        <v>90000</v>
      </c>
    </row>
    <row r="5" spans="2:8" ht="12.75">
      <c r="B5" s="4"/>
      <c r="C5" s="87" t="s">
        <v>55</v>
      </c>
      <c r="D5" s="85">
        <f>D73</f>
        <v>100000</v>
      </c>
      <c r="E5" s="25"/>
      <c r="F5" s="4"/>
      <c r="G5" s="38" t="s">
        <v>56</v>
      </c>
      <c r="H5" s="38">
        <f>H73</f>
        <v>10000</v>
      </c>
    </row>
    <row r="6" spans="1:8" ht="12.75">
      <c r="A6" s="25"/>
      <c r="B6" s="88" t="s">
        <v>57</v>
      </c>
      <c r="C6" s="88" t="s">
        <v>58</v>
      </c>
      <c r="D6" s="89" t="s">
        <v>59</v>
      </c>
      <c r="E6" s="25"/>
      <c r="F6" s="88" t="s">
        <v>57</v>
      </c>
      <c r="G6" s="88" t="s">
        <v>60</v>
      </c>
      <c r="H6" s="88" t="s">
        <v>59</v>
      </c>
    </row>
    <row r="7" spans="2:8" ht="12.75">
      <c r="B7" s="90">
        <f>SUM(D8:D10)</f>
        <v>0</v>
      </c>
      <c r="C7" s="14" t="s">
        <v>61</v>
      </c>
      <c r="D7" s="13"/>
      <c r="E7" s="4"/>
      <c r="F7" s="91">
        <f>SUM(H8:H13)</f>
        <v>0</v>
      </c>
      <c r="G7" s="14" t="s">
        <v>62</v>
      </c>
      <c r="H7" s="14"/>
    </row>
    <row r="8" spans="2:8" ht="12.75">
      <c r="B8" s="92"/>
      <c r="D8" s="81"/>
      <c r="F8" s="4"/>
      <c r="G8" s="4" t="s">
        <v>63</v>
      </c>
      <c r="H8" s="4">
        <f>D8*0.3</f>
        <v>0</v>
      </c>
    </row>
    <row r="9" spans="2:8" ht="12.75">
      <c r="B9" s="92"/>
      <c r="C9" s="4"/>
      <c r="D9" s="93"/>
      <c r="F9" s="4"/>
      <c r="G9" s="4"/>
      <c r="H9" s="4"/>
    </row>
    <row r="10" spans="2:8" ht="12.75">
      <c r="B10" s="94"/>
      <c r="C10" s="4"/>
      <c r="D10" s="93"/>
      <c r="F10" s="4"/>
      <c r="G10" s="4"/>
      <c r="H10" s="4"/>
    </row>
    <row r="11" spans="1:8" ht="12.75">
      <c r="A11" s="1" t="s">
        <v>64</v>
      </c>
      <c r="B11" s="90">
        <f>SUM(D12:D15)</f>
        <v>100000</v>
      </c>
      <c r="C11" s="14" t="s">
        <v>65</v>
      </c>
      <c r="D11" s="13"/>
      <c r="F11" s="95"/>
      <c r="G11" s="4"/>
      <c r="H11" s="4"/>
    </row>
    <row r="12" spans="2:8" ht="12.75">
      <c r="B12" s="95"/>
      <c r="C12" s="1" t="s">
        <v>66</v>
      </c>
      <c r="D12" s="81">
        <v>100000</v>
      </c>
      <c r="F12" s="96"/>
      <c r="H12" s="4"/>
    </row>
    <row r="13" spans="2:8" ht="12.75">
      <c r="B13"/>
      <c r="C13"/>
      <c r="D13" s="97"/>
      <c r="F13" s="96"/>
      <c r="G13" s="98"/>
      <c r="H13" s="98"/>
    </row>
    <row r="14" spans="2:8" ht="12.75">
      <c r="B14" s="96"/>
      <c r="D14" s="97"/>
      <c r="F14" s="91">
        <f>SUM(H15:H21)</f>
        <v>0</v>
      </c>
      <c r="G14" s="14" t="s">
        <v>67</v>
      </c>
      <c r="H14" s="14"/>
    </row>
    <row r="15" spans="2:8" ht="12.75">
      <c r="B15" s="92"/>
      <c r="D15" s="81"/>
      <c r="F15" s="94"/>
      <c r="G15" s="4" t="s">
        <v>68</v>
      </c>
      <c r="H15" s="4"/>
    </row>
    <row r="16" spans="2:8" ht="12.75">
      <c r="B16" s="90">
        <f>SUM(D17:D18)</f>
        <v>0</v>
      </c>
      <c r="C16" s="14" t="s">
        <v>69</v>
      </c>
      <c r="D16" s="13"/>
      <c r="F16" s="94"/>
      <c r="G16" s="4" t="s">
        <v>70</v>
      </c>
      <c r="H16" s="4"/>
    </row>
    <row r="17" spans="2:8" ht="12.75">
      <c r="B17" s="92"/>
      <c r="C17" s="4"/>
      <c r="D17" s="93"/>
      <c r="E17" s="4"/>
      <c r="F17" s="94"/>
      <c r="G17" s="98" t="s">
        <v>71</v>
      </c>
      <c r="H17" s="98"/>
    </row>
    <row r="18" spans="2:8" ht="12.75">
      <c r="B18" s="92"/>
      <c r="D18" s="81"/>
      <c r="E18" s="4"/>
      <c r="F18" s="94"/>
      <c r="G18" s="98" t="s">
        <v>72</v>
      </c>
      <c r="H18" s="98"/>
    </row>
    <row r="19" spans="2:8" ht="12.75">
      <c r="B19" s="90">
        <f>SUM(D20:D46)</f>
        <v>0</v>
      </c>
      <c r="C19" s="14" t="s">
        <v>73</v>
      </c>
      <c r="D19" s="13"/>
      <c r="E19" s="98"/>
      <c r="F19" s="94"/>
      <c r="G19" s="98" t="s">
        <v>74</v>
      </c>
      <c r="H19" s="98"/>
    </row>
    <row r="20" spans="2:8" ht="12.75">
      <c r="B20" s="92"/>
      <c r="D20" s="81"/>
      <c r="F20" s="94"/>
      <c r="G20" s="98" t="s">
        <v>75</v>
      </c>
      <c r="H20" s="98"/>
    </row>
    <row r="21" spans="2:8" ht="12.75">
      <c r="B21" s="92"/>
      <c r="D21" s="99"/>
      <c r="F21" s="94"/>
      <c r="G21"/>
      <c r="H21"/>
    </row>
    <row r="22" spans="2:8" ht="12.75">
      <c r="B22" s="100"/>
      <c r="C22" s="98"/>
      <c r="D22" s="99"/>
      <c r="F22" s="91">
        <f>SUM(H23:H27)</f>
        <v>0</v>
      </c>
      <c r="G22" s="14" t="s">
        <v>76</v>
      </c>
      <c r="H22" s="14"/>
    </row>
    <row r="23" spans="2:7" ht="12.75">
      <c r="B23" s="98"/>
      <c r="C23" s="98"/>
      <c r="D23" s="99"/>
      <c r="F23" s="96"/>
      <c r="G23" s="1" t="s">
        <v>77</v>
      </c>
    </row>
    <row r="24" spans="1:7" ht="12.75">
      <c r="A24" s="98"/>
      <c r="B24" s="96"/>
      <c r="C24" s="98"/>
      <c r="D24" s="99"/>
      <c r="F24" s="96"/>
      <c r="G24" s="1" t="s">
        <v>46</v>
      </c>
    </row>
    <row r="25" spans="1:8" ht="12.75">
      <c r="A25" s="98"/>
      <c r="B25" s="100"/>
      <c r="C25" s="98"/>
      <c r="D25" s="99"/>
      <c r="F25" s="96"/>
      <c r="G25" s="3" t="s">
        <v>78</v>
      </c>
      <c r="H25"/>
    </row>
    <row r="26" spans="1:8" ht="12.75">
      <c r="A26" s="98"/>
      <c r="D26" s="81"/>
      <c r="F26" s="96"/>
      <c r="G26" s="9" t="s">
        <v>79</v>
      </c>
      <c r="H26" s="9"/>
    </row>
    <row r="27" spans="1:8" ht="12.75">
      <c r="A27" s="98"/>
      <c r="D27" s="81"/>
      <c r="F27" s="96"/>
      <c r="G27" s="4" t="s">
        <v>80</v>
      </c>
      <c r="H27" s="4"/>
    </row>
    <row r="28" spans="1:8" ht="12.75">
      <c r="A28" s="98"/>
      <c r="D28" s="81"/>
      <c r="F28" s="95"/>
      <c r="G28" s="4"/>
      <c r="H28" s="4"/>
    </row>
    <row r="29" spans="1:8" ht="12.75">
      <c r="A29" s="98"/>
      <c r="C29" s="4"/>
      <c r="D29" s="93"/>
      <c r="E29" s="4"/>
      <c r="F29" s="90">
        <f>SUM(H29:H47)</f>
        <v>0</v>
      </c>
      <c r="G29" s="14" t="s">
        <v>81</v>
      </c>
      <c r="H29" s="14"/>
    </row>
    <row r="30" spans="1:8" ht="12.75">
      <c r="A30" s="98"/>
      <c r="C30" s="4"/>
      <c r="D30" s="93"/>
      <c r="E30" s="4"/>
      <c r="F30" s="96"/>
      <c r="G30" s="98"/>
      <c r="H30" s="98"/>
    </row>
    <row r="31" spans="1:8" ht="12.75">
      <c r="A31" s="98"/>
      <c r="C31" s="4"/>
      <c r="D31" s="93"/>
      <c r="E31" s="4"/>
      <c r="F31" s="96"/>
      <c r="G31" s="98"/>
      <c r="H31" s="98"/>
    </row>
    <row r="32" spans="1:8" ht="12.75">
      <c r="A32" s="98"/>
      <c r="D32" s="81"/>
      <c r="F32" s="96"/>
      <c r="G32" s="98"/>
      <c r="H32" s="98"/>
    </row>
    <row r="33" spans="1:8" ht="12.75">
      <c r="A33" s="98"/>
      <c r="D33" s="81"/>
      <c r="F33" s="95"/>
      <c r="G33" s="98"/>
      <c r="H33" s="4"/>
    </row>
    <row r="34" spans="1:8" ht="12.75">
      <c r="A34" s="98"/>
      <c r="D34" s="81"/>
      <c r="F34" s="95"/>
      <c r="G34" s="98"/>
      <c r="H34" s="4"/>
    </row>
    <row r="35" spans="1:8" ht="12.75">
      <c r="A35" s="98"/>
      <c r="D35" s="81"/>
      <c r="F35" s="95"/>
      <c r="G35" s="98"/>
      <c r="H35" s="4"/>
    </row>
    <row r="36" spans="1:8" ht="12.75">
      <c r="A36" s="98"/>
      <c r="D36" s="81"/>
      <c r="F36" s="101"/>
      <c r="G36"/>
      <c r="H36"/>
    </row>
    <row r="37" spans="1:8" ht="12.75">
      <c r="A37" s="98"/>
      <c r="D37" s="81"/>
      <c r="F37" s="95"/>
      <c r="G37" s="98"/>
      <c r="H37" s="4"/>
    </row>
    <row r="38" spans="1:8" ht="12.75">
      <c r="A38" s="98"/>
      <c r="D38" s="81"/>
      <c r="F38" s="95"/>
      <c r="G38" s="4"/>
      <c r="H38" s="4"/>
    </row>
    <row r="39" spans="1:8" ht="12.75">
      <c r="A39" s="98"/>
      <c r="D39" s="81"/>
      <c r="F39" s="96"/>
      <c r="G39" s="98"/>
      <c r="H39" s="98"/>
    </row>
    <row r="40" spans="1:8" ht="12.75">
      <c r="A40" s="98"/>
      <c r="D40" s="81"/>
      <c r="F40" s="95"/>
      <c r="G40" s="4"/>
      <c r="H40" s="4"/>
    </row>
    <row r="41" spans="1:8" ht="12.75">
      <c r="A41" s="98"/>
      <c r="D41" s="81"/>
      <c r="F41" s="95"/>
      <c r="G41" s="4"/>
      <c r="H41" s="4"/>
    </row>
    <row r="42" spans="1:8" ht="12.75">
      <c r="A42" s="98"/>
      <c r="D42" s="81"/>
      <c r="F42" s="96"/>
      <c r="G42" s="4"/>
      <c r="H42" s="4"/>
    </row>
    <row r="43" spans="1:8" ht="12.75">
      <c r="A43" s="98"/>
      <c r="D43" s="81"/>
      <c r="F43" s="96"/>
      <c r="G43" s="4"/>
      <c r="H43" s="4"/>
    </row>
    <row r="44" spans="1:8" ht="12.75">
      <c r="A44" s="98"/>
      <c r="D44" s="81"/>
      <c r="F44" s="96"/>
      <c r="G44" s="4"/>
      <c r="H44" s="4"/>
    </row>
    <row r="45" spans="1:8" ht="12.75">
      <c r="A45" s="98"/>
      <c r="D45" s="81"/>
      <c r="F45" s="96"/>
      <c r="G45" s="4"/>
      <c r="H45" s="4"/>
    </row>
    <row r="46" spans="1:8" ht="12.75">
      <c r="A46" s="98"/>
      <c r="D46" s="81"/>
      <c r="F46" s="95"/>
      <c r="G46" s="4"/>
      <c r="H46" s="4"/>
    </row>
    <row r="47" spans="1:9" ht="12.75">
      <c r="A47" s="98"/>
      <c r="D47" s="81"/>
      <c r="F47" s="95"/>
      <c r="G47" s="4"/>
      <c r="H47" s="4"/>
      <c r="I47" s="25"/>
    </row>
    <row r="48" spans="1:9" ht="12.75">
      <c r="A48" s="98"/>
      <c r="D48" s="81"/>
      <c r="F48" s="91">
        <f>SUM(H49:H58)</f>
        <v>10000</v>
      </c>
      <c r="G48" s="14" t="s">
        <v>82</v>
      </c>
      <c r="H48" s="14"/>
      <c r="I48" s="25"/>
    </row>
    <row r="49" spans="1:8" ht="12.75">
      <c r="A49" s="98"/>
      <c r="C49" s="4"/>
      <c r="D49" s="93"/>
      <c r="E49" s="4"/>
      <c r="F49" s="94"/>
      <c r="G49" s="1" t="s">
        <v>83</v>
      </c>
      <c r="H49" s="3">
        <f>D73/10</f>
        <v>10000</v>
      </c>
    </row>
    <row r="50" spans="1:8" ht="12.75">
      <c r="A50" s="98"/>
      <c r="C50" s="4"/>
      <c r="D50" s="93"/>
      <c r="E50" s="4"/>
      <c r="F50" s="92"/>
      <c r="H50" s="3"/>
    </row>
    <row r="51" spans="1:6" ht="12.75">
      <c r="A51" s="98"/>
      <c r="C51" s="4"/>
      <c r="D51" s="93"/>
      <c r="E51" s="4"/>
      <c r="F51" s="95"/>
    </row>
    <row r="52" spans="1:9" ht="12.75">
      <c r="A52" s="98"/>
      <c r="D52" s="81"/>
      <c r="F52" s="94"/>
      <c r="H52"/>
      <c r="I52" s="98"/>
    </row>
    <row r="53" spans="1:8" ht="12.75">
      <c r="A53" s="98"/>
      <c r="D53" s="81"/>
      <c r="F53" s="96"/>
      <c r="G53"/>
      <c r="H53"/>
    </row>
    <row r="54" spans="1:8" ht="12.75">
      <c r="A54" s="98"/>
      <c r="D54" s="81"/>
      <c r="F54" s="96"/>
      <c r="G54"/>
      <c r="H54"/>
    </row>
    <row r="55" spans="1:8" ht="12.75">
      <c r="A55" s="98"/>
      <c r="D55" s="81"/>
      <c r="F55" s="95"/>
      <c r="G55" s="98"/>
      <c r="H55" s="98"/>
    </row>
    <row r="56" spans="1:8" ht="12.75">
      <c r="A56" s="98"/>
      <c r="D56" s="81"/>
      <c r="F56" s="96"/>
      <c r="G56" s="98"/>
      <c r="H56" s="98"/>
    </row>
    <row r="57" spans="1:8" ht="12.75">
      <c r="A57" s="98"/>
      <c r="D57" s="81"/>
      <c r="F57" s="96"/>
      <c r="G57" s="98"/>
      <c r="H57" s="98"/>
    </row>
    <row r="58" spans="1:8" ht="12.75">
      <c r="A58" s="98"/>
      <c r="D58" s="81"/>
      <c r="F58" s="96"/>
      <c r="G58" s="98"/>
      <c r="H58" s="98"/>
    </row>
    <row r="59" spans="1:8" ht="12.75">
      <c r="A59" s="98"/>
      <c r="D59" s="81"/>
      <c r="F59" s="96"/>
      <c r="G59" s="98"/>
      <c r="H59" s="98"/>
    </row>
    <row r="60" spans="1:8" ht="12.75">
      <c r="A60" s="98"/>
      <c r="D60" s="81"/>
      <c r="F60" s="96"/>
      <c r="G60" s="98"/>
      <c r="H60" s="98"/>
    </row>
    <row r="61" spans="1:8" ht="12.75">
      <c r="A61" s="98"/>
      <c r="D61" s="81"/>
      <c r="F61" s="96"/>
      <c r="G61" s="98"/>
      <c r="H61" s="98"/>
    </row>
    <row r="62" spans="1:8" ht="12.75">
      <c r="A62" s="98"/>
      <c r="D62" s="81"/>
      <c r="F62" s="96"/>
      <c r="G62" s="98"/>
      <c r="H62" s="98"/>
    </row>
    <row r="63" spans="1:8" ht="12.75">
      <c r="A63" s="98"/>
      <c r="D63" s="81"/>
      <c r="F63" s="96"/>
      <c r="G63" s="98"/>
      <c r="H63" s="98"/>
    </row>
    <row r="64" spans="1:8" ht="12.75">
      <c r="A64" s="98"/>
      <c r="D64" s="81"/>
      <c r="F64" s="96"/>
      <c r="G64" s="98"/>
      <c r="H64" s="98"/>
    </row>
    <row r="65" spans="1:8" ht="12.75">
      <c r="A65" s="98"/>
      <c r="D65" s="81"/>
      <c r="F65" s="96"/>
      <c r="G65" s="98"/>
      <c r="H65" s="98"/>
    </row>
    <row r="66" spans="1:8" ht="12.75">
      <c r="A66" s="98"/>
      <c r="D66" s="81"/>
      <c r="F66" s="96"/>
      <c r="G66" s="98"/>
      <c r="H66" s="98"/>
    </row>
    <row r="67" spans="1:8" ht="12.75">
      <c r="A67" s="98"/>
      <c r="D67" s="81"/>
      <c r="F67" s="96"/>
      <c r="G67" s="98"/>
      <c r="H67" s="98"/>
    </row>
    <row r="68" spans="1:8" ht="12.75">
      <c r="A68" s="98"/>
      <c r="D68" s="81"/>
      <c r="F68" s="96"/>
      <c r="G68" s="98"/>
      <c r="H68" s="98"/>
    </row>
    <row r="69" spans="1:8" ht="12.75">
      <c r="A69" s="98"/>
      <c r="D69" s="81"/>
      <c r="F69" s="96"/>
      <c r="G69" s="98"/>
      <c r="H69" s="98"/>
    </row>
    <row r="70" spans="1:8" ht="12.75">
      <c r="A70" s="98"/>
      <c r="D70" s="81"/>
      <c r="F70" s="101"/>
      <c r="G70"/>
      <c r="H70"/>
    </row>
    <row r="71" spans="1:8" ht="12.75">
      <c r="A71" s="98"/>
      <c r="D71" s="81"/>
      <c r="F71" s="101"/>
      <c r="G71" s="98"/>
      <c r="H71" s="98"/>
    </row>
    <row r="72" spans="1:6" ht="12.75">
      <c r="A72" s="98"/>
      <c r="D72" s="81"/>
      <c r="F72" s="92"/>
    </row>
    <row r="73" spans="1:8" ht="12.75">
      <c r="A73" s="98"/>
      <c r="B73" s="87" t="s">
        <v>84</v>
      </c>
      <c r="C73" s="102"/>
      <c r="D73" s="85">
        <f>SUM(D7:D72)</f>
        <v>100000</v>
      </c>
      <c r="F73" s="38" t="s">
        <v>84</v>
      </c>
      <c r="G73" s="36"/>
      <c r="H73" s="38">
        <f>SUM(H7:H72)</f>
        <v>10000</v>
      </c>
    </row>
    <row r="74" spans="1:8" ht="12.75">
      <c r="A74" s="98"/>
      <c r="B74" s="87" t="s">
        <v>84</v>
      </c>
      <c r="C74" s="102"/>
      <c r="D74" s="87">
        <f>SUM(D7:D73)</f>
        <v>200000</v>
      </c>
      <c r="F74" s="38" t="s">
        <v>84</v>
      </c>
      <c r="G74" s="36"/>
      <c r="H74" s="38">
        <f>SUM(H7:H73)</f>
        <v>20000</v>
      </c>
    </row>
    <row r="75" spans="1:9" ht="12.75">
      <c r="A75" s="3"/>
      <c r="B75" s="3"/>
      <c r="C75" s="3"/>
      <c r="D75" s="3"/>
      <c r="E75" s="3"/>
      <c r="F75" s="94"/>
      <c r="G75" s="3"/>
      <c r="H75" s="3"/>
      <c r="I75" s="3"/>
    </row>
    <row r="76" spans="1:9" ht="12.75">
      <c r="A76" s="3"/>
      <c r="B76" s="3"/>
      <c r="C76" s="3"/>
      <c r="D76" s="3"/>
      <c r="E76" s="3"/>
      <c r="F76" s="94"/>
      <c r="G76" s="3"/>
      <c r="H76" s="3"/>
      <c r="I76" s="3"/>
    </row>
    <row r="77" spans="1:9" ht="12.75">
      <c r="A77" s="3"/>
      <c r="B77" s="3"/>
      <c r="C77" s="3"/>
      <c r="D77" s="3"/>
      <c r="E77" s="3"/>
      <c r="F77" s="94"/>
      <c r="G77" s="3"/>
      <c r="H77" s="3"/>
      <c r="I77" s="9"/>
    </row>
    <row r="78" spans="1:9" ht="12.75">
      <c r="A78" s="3"/>
      <c r="B78" s="3"/>
      <c r="C78" s="3"/>
      <c r="D78" s="3"/>
      <c r="E78" s="3"/>
      <c r="F78" s="94"/>
      <c r="G78" s="3"/>
      <c r="H78" s="3"/>
      <c r="I78" s="3"/>
    </row>
    <row r="79" spans="1:9" ht="12.75">
      <c r="A79" s="3"/>
      <c r="B79" s="3"/>
      <c r="C79" s="3"/>
      <c r="D79" s="3"/>
      <c r="E79" s="3"/>
      <c r="F79" s="3"/>
      <c r="G79" s="3"/>
      <c r="H79" s="3"/>
      <c r="I79" s="3"/>
    </row>
    <row r="80" spans="1:9" ht="12.75">
      <c r="A80" s="66"/>
      <c r="B80" s="66"/>
      <c r="C80" s="3"/>
      <c r="D80" s="66"/>
      <c r="E80" s="3"/>
      <c r="F80" s="66"/>
      <c r="G80" s="3"/>
      <c r="H80" s="66"/>
      <c r="I80" s="3"/>
    </row>
  </sheetData>
  <sheetProtection selectLockedCells="1" selectUnlockedCells="1"/>
  <conditionalFormatting sqref="E4">
    <cfRule type="cellIs" priority="1" dxfId="0" operator="lessThan" stopIfTrue="1">
      <formula>0</formula>
    </cfRule>
  </conditionalFormatting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&amp;COldal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:N73"/>
  <sheetViews>
    <sheetView workbookViewId="0" topLeftCell="A1">
      <selection activeCell="A12" sqref="A12"/>
    </sheetView>
  </sheetViews>
  <sheetFormatPr defaultColWidth="12.57421875" defaultRowHeight="12.75"/>
  <cols>
    <col min="1" max="4" width="11.57421875" style="1" customWidth="1"/>
    <col min="5" max="5" width="12.7109375" style="1" customWidth="1"/>
    <col min="6" max="16384" width="11.57421875" style="1" customWidth="1"/>
  </cols>
  <sheetData>
    <row r="3" ht="12.75">
      <c r="B3" s="84" t="s">
        <v>19</v>
      </c>
    </row>
    <row r="4" spans="4:5" ht="12.75">
      <c r="D4" s="85" t="s">
        <v>54</v>
      </c>
      <c r="E4" s="86">
        <f>D73-H73</f>
        <v>90000</v>
      </c>
    </row>
    <row r="5" spans="2:8" ht="12.75">
      <c r="B5" s="4"/>
      <c r="C5" s="87" t="s">
        <v>55</v>
      </c>
      <c r="D5" s="85">
        <f>D73</f>
        <v>100000</v>
      </c>
      <c r="E5" s="25"/>
      <c r="F5" s="4"/>
      <c r="G5" s="38" t="s">
        <v>56</v>
      </c>
      <c r="H5" s="38">
        <f>H73</f>
        <v>10000</v>
      </c>
    </row>
    <row r="6" spans="1:13" ht="12.75">
      <c r="A6" s="25"/>
      <c r="B6" s="88" t="s">
        <v>57</v>
      </c>
      <c r="C6" s="88" t="s">
        <v>58</v>
      </c>
      <c r="D6" s="89" t="s">
        <v>59</v>
      </c>
      <c r="E6" s="25"/>
      <c r="F6" s="88" t="s">
        <v>57</v>
      </c>
      <c r="G6" s="88" t="s">
        <v>60</v>
      </c>
      <c r="H6" s="88" t="s">
        <v>59</v>
      </c>
      <c r="M6" s="25"/>
    </row>
    <row r="7" spans="2:8" ht="12.75">
      <c r="B7" s="90">
        <f>SUM(D8:D10)</f>
        <v>0</v>
      </c>
      <c r="C7" s="14" t="s">
        <v>61</v>
      </c>
      <c r="D7" s="13"/>
      <c r="E7" s="4"/>
      <c r="F7" s="91">
        <f>SUM(H8:H13)</f>
        <v>0</v>
      </c>
      <c r="G7" s="14" t="s">
        <v>62</v>
      </c>
      <c r="H7" s="14"/>
    </row>
    <row r="8" spans="2:8" ht="12.75">
      <c r="B8" s="92"/>
      <c r="D8" s="81"/>
      <c r="F8" s="4"/>
      <c r="G8" s="4" t="s">
        <v>63</v>
      </c>
      <c r="H8" s="4">
        <f>D8*0.3</f>
        <v>0</v>
      </c>
    </row>
    <row r="9" spans="2:8" ht="12.75">
      <c r="B9" s="92"/>
      <c r="C9" s="4"/>
      <c r="D9" s="93"/>
      <c r="F9" s="4"/>
      <c r="G9" s="4"/>
      <c r="H9" s="4"/>
    </row>
    <row r="10" spans="2:8" ht="12.75">
      <c r="B10" s="94"/>
      <c r="C10" s="4"/>
      <c r="D10" s="93"/>
      <c r="F10" s="4"/>
      <c r="G10" s="4"/>
      <c r="H10" s="4"/>
    </row>
    <row r="11" spans="1:13" ht="12.75">
      <c r="A11" s="1" t="s">
        <v>64</v>
      </c>
      <c r="B11" s="90">
        <f>SUM(D12:D15)</f>
        <v>100000</v>
      </c>
      <c r="C11" s="14" t="s">
        <v>65</v>
      </c>
      <c r="D11" s="13"/>
      <c r="F11" s="95"/>
      <c r="G11" s="4"/>
      <c r="H11" s="4"/>
      <c r="M11" s="25"/>
    </row>
    <row r="12" spans="2:14" ht="12.75">
      <c r="B12" s="95"/>
      <c r="C12" s="1" t="s">
        <v>66</v>
      </c>
      <c r="D12" s="81">
        <v>100000</v>
      </c>
      <c r="F12" s="96"/>
      <c r="H12" s="4"/>
      <c r="M12" s="4"/>
      <c r="N12" s="4"/>
    </row>
    <row r="13" spans="2:13" ht="12.75">
      <c r="B13"/>
      <c r="C13"/>
      <c r="D13" s="97"/>
      <c r="F13" s="96"/>
      <c r="G13" s="98"/>
      <c r="H13" s="98"/>
      <c r="M13" s="25"/>
    </row>
    <row r="14" spans="2:14" ht="12.75">
      <c r="B14" s="96"/>
      <c r="D14" s="97"/>
      <c r="F14" s="91">
        <f>SUM(H15:H21)</f>
        <v>0</v>
      </c>
      <c r="G14" s="14" t="s">
        <v>67</v>
      </c>
      <c r="H14" s="14"/>
      <c r="M14" s="4"/>
      <c r="N14" s="4"/>
    </row>
    <row r="15" spans="2:8" ht="12.75">
      <c r="B15" s="92"/>
      <c r="D15" s="81"/>
      <c r="F15" s="94"/>
      <c r="G15" s="4" t="s">
        <v>68</v>
      </c>
      <c r="H15" s="4"/>
    </row>
    <row r="16" spans="2:8" ht="12.75">
      <c r="B16" s="90">
        <f>SUM(D17:D18)</f>
        <v>0</v>
      </c>
      <c r="C16" s="14" t="s">
        <v>69</v>
      </c>
      <c r="D16" s="13"/>
      <c r="F16" s="94"/>
      <c r="G16" s="4" t="s">
        <v>70</v>
      </c>
      <c r="H16" s="4"/>
    </row>
    <row r="17" spans="2:14" ht="12.75">
      <c r="B17" s="92"/>
      <c r="C17" s="4"/>
      <c r="D17" s="93"/>
      <c r="E17" s="4"/>
      <c r="F17" s="94"/>
      <c r="G17" s="98" t="s">
        <v>71</v>
      </c>
      <c r="H17" s="98"/>
      <c r="M17" s="4"/>
      <c r="N17" s="4"/>
    </row>
    <row r="18" spans="2:8" ht="12.75">
      <c r="B18" s="92"/>
      <c r="D18" s="81"/>
      <c r="E18" s="4"/>
      <c r="F18" s="94"/>
      <c r="G18" s="98" t="s">
        <v>72</v>
      </c>
      <c r="H18" s="98"/>
    </row>
    <row r="19" spans="2:8" ht="12.75">
      <c r="B19" s="90">
        <f>SUM(D20:D46)</f>
        <v>0</v>
      </c>
      <c r="C19" s="14" t="s">
        <v>73</v>
      </c>
      <c r="D19" s="13"/>
      <c r="E19" s="98"/>
      <c r="F19" s="94"/>
      <c r="G19" s="98" t="s">
        <v>74</v>
      </c>
      <c r="H19" s="98"/>
    </row>
    <row r="20" spans="2:8" ht="12.75">
      <c r="B20" s="92"/>
      <c r="D20" s="81"/>
      <c r="F20" s="94"/>
      <c r="G20" s="98" t="s">
        <v>75</v>
      </c>
      <c r="H20" s="98"/>
    </row>
    <row r="21" spans="2:8" ht="12.75">
      <c r="B21" s="92"/>
      <c r="D21" s="99"/>
      <c r="F21" s="94"/>
      <c r="G21"/>
      <c r="H21"/>
    </row>
    <row r="22" spans="2:8" ht="12.75">
      <c r="B22" s="100"/>
      <c r="C22" s="98"/>
      <c r="D22" s="99"/>
      <c r="F22" s="91">
        <f>SUM(H23:H27)</f>
        <v>0</v>
      </c>
      <c r="G22" s="14" t="s">
        <v>76</v>
      </c>
      <c r="H22" s="14"/>
    </row>
    <row r="23" spans="2:7" ht="12.75">
      <c r="B23" s="98"/>
      <c r="C23" s="98"/>
      <c r="D23" s="99"/>
      <c r="F23" s="96"/>
      <c r="G23" s="1" t="s">
        <v>77</v>
      </c>
    </row>
    <row r="24" spans="1:7" ht="12.75">
      <c r="A24" s="98"/>
      <c r="B24" s="96"/>
      <c r="C24" s="98"/>
      <c r="D24" s="99"/>
      <c r="F24" s="96"/>
      <c r="G24" s="1" t="s">
        <v>46</v>
      </c>
    </row>
    <row r="25" spans="1:8" ht="12.75">
      <c r="A25" s="98"/>
      <c r="B25" s="100"/>
      <c r="C25" s="98"/>
      <c r="D25" s="99"/>
      <c r="F25" s="96"/>
      <c r="G25" s="3" t="s">
        <v>78</v>
      </c>
      <c r="H25"/>
    </row>
    <row r="26" spans="1:8" ht="12.75">
      <c r="A26" s="98"/>
      <c r="D26" s="81"/>
      <c r="F26" s="96"/>
      <c r="G26" s="9" t="s">
        <v>79</v>
      </c>
      <c r="H26" s="9"/>
    </row>
    <row r="27" spans="1:8" ht="12.75">
      <c r="A27" s="98"/>
      <c r="D27" s="81"/>
      <c r="F27" s="96"/>
      <c r="G27" s="4" t="s">
        <v>80</v>
      </c>
      <c r="H27" s="4"/>
    </row>
    <row r="28" spans="1:8" ht="12.75">
      <c r="A28" s="98"/>
      <c r="D28" s="81"/>
      <c r="F28" s="95"/>
      <c r="G28" s="4"/>
      <c r="H28" s="4"/>
    </row>
    <row r="29" spans="1:8" ht="12.75">
      <c r="A29" s="98"/>
      <c r="C29" s="4"/>
      <c r="D29" s="93"/>
      <c r="E29" s="4"/>
      <c r="F29" s="90">
        <f>SUM(H29:H47)</f>
        <v>0</v>
      </c>
      <c r="G29" s="14" t="s">
        <v>81</v>
      </c>
      <c r="H29" s="14"/>
    </row>
    <row r="30" spans="1:9" ht="12.75">
      <c r="A30" s="98"/>
      <c r="C30" s="4"/>
      <c r="D30" s="93"/>
      <c r="E30" s="4"/>
      <c r="F30" s="96"/>
      <c r="G30" s="98"/>
      <c r="H30" s="98"/>
      <c r="I30" s="98"/>
    </row>
    <row r="31" spans="1:8" ht="12.75">
      <c r="A31" s="98"/>
      <c r="C31" s="4"/>
      <c r="D31" s="93"/>
      <c r="E31" s="4"/>
      <c r="F31" s="96"/>
      <c r="G31" s="98"/>
      <c r="H31" s="98"/>
    </row>
    <row r="32" spans="1:8" ht="12.75">
      <c r="A32" s="98"/>
      <c r="D32" s="81"/>
      <c r="F32" s="96"/>
      <c r="G32" s="98"/>
      <c r="H32" s="98"/>
    </row>
    <row r="33" spans="1:8" ht="12.75">
      <c r="A33" s="98"/>
      <c r="D33" s="81"/>
      <c r="F33" s="95"/>
      <c r="G33" s="98"/>
      <c r="H33" s="4"/>
    </row>
    <row r="34" spans="1:8" ht="12.75">
      <c r="A34" s="98"/>
      <c r="D34" s="81"/>
      <c r="F34" s="95"/>
      <c r="G34" s="98"/>
      <c r="H34" s="4"/>
    </row>
    <row r="35" spans="1:8" ht="12.75">
      <c r="A35" s="98"/>
      <c r="D35" s="81"/>
      <c r="F35" s="95"/>
      <c r="G35" s="98"/>
      <c r="H35" s="4"/>
    </row>
    <row r="36" spans="1:8" ht="12.75">
      <c r="A36" s="98"/>
      <c r="D36" s="81"/>
      <c r="F36" s="101"/>
      <c r="G36"/>
      <c r="H36"/>
    </row>
    <row r="37" spans="1:8" ht="12.75">
      <c r="A37" s="98"/>
      <c r="D37" s="81"/>
      <c r="F37" s="95"/>
      <c r="G37" s="98"/>
      <c r="H37" s="4"/>
    </row>
    <row r="38" spans="1:8" ht="12.75">
      <c r="A38" s="98"/>
      <c r="D38" s="81"/>
      <c r="F38" s="95"/>
      <c r="G38" s="4"/>
      <c r="H38" s="4"/>
    </row>
    <row r="39" spans="1:8" ht="12.75">
      <c r="A39" s="98"/>
      <c r="D39" s="81"/>
      <c r="F39" s="96"/>
      <c r="G39" s="98"/>
      <c r="H39" s="98"/>
    </row>
    <row r="40" spans="1:8" ht="12.75">
      <c r="A40" s="98"/>
      <c r="D40" s="81"/>
      <c r="F40" s="95"/>
      <c r="G40" s="4"/>
      <c r="H40" s="4"/>
    </row>
    <row r="41" spans="1:8" ht="12.75">
      <c r="A41" s="98"/>
      <c r="D41" s="81"/>
      <c r="F41" s="95"/>
      <c r="G41" s="4"/>
      <c r="H41" s="4"/>
    </row>
    <row r="42" spans="1:8" ht="12.75">
      <c r="A42" s="98"/>
      <c r="D42" s="81"/>
      <c r="F42" s="96"/>
      <c r="G42" s="4"/>
      <c r="H42" s="4"/>
    </row>
    <row r="43" spans="1:8" ht="12.75">
      <c r="A43" s="98"/>
      <c r="D43" s="81"/>
      <c r="F43" s="96"/>
      <c r="G43" s="4"/>
      <c r="H43" s="4"/>
    </row>
    <row r="44" spans="1:8" ht="12.75">
      <c r="A44" s="98"/>
      <c r="D44" s="81"/>
      <c r="F44" s="96"/>
      <c r="G44" s="4"/>
      <c r="H44" s="4"/>
    </row>
    <row r="45" spans="1:10" ht="12.75">
      <c r="A45" s="98"/>
      <c r="D45" s="81"/>
      <c r="F45" s="96"/>
      <c r="G45" s="4"/>
      <c r="H45" s="4"/>
      <c r="I45" s="80"/>
      <c r="J45" s="104"/>
    </row>
    <row r="46" spans="1:8" ht="12.75">
      <c r="A46" s="98"/>
      <c r="D46" s="81"/>
      <c r="F46" s="95"/>
      <c r="G46" s="4"/>
      <c r="H46" s="4"/>
    </row>
    <row r="47" spans="1:8" ht="12.75">
      <c r="A47" s="98"/>
      <c r="D47" s="81"/>
      <c r="F47" s="95"/>
      <c r="G47" s="4"/>
      <c r="H47" s="4"/>
    </row>
    <row r="48" spans="1:8" ht="12.75">
      <c r="A48" s="98"/>
      <c r="D48" s="81"/>
      <c r="F48" s="91">
        <f>SUM(H49:H58)</f>
        <v>10000</v>
      </c>
      <c r="G48" s="14" t="s">
        <v>82</v>
      </c>
      <c r="H48" s="14"/>
    </row>
    <row r="49" spans="1:8" ht="12.75">
      <c r="A49" s="98"/>
      <c r="C49" s="4"/>
      <c r="D49" s="93"/>
      <c r="E49" s="4"/>
      <c r="F49" s="94"/>
      <c r="G49" s="1" t="s">
        <v>83</v>
      </c>
      <c r="H49" s="3">
        <f>D73/10</f>
        <v>10000</v>
      </c>
    </row>
    <row r="50" spans="1:8" ht="12.75">
      <c r="A50" s="98"/>
      <c r="C50" s="4"/>
      <c r="D50" s="93"/>
      <c r="E50" s="4"/>
      <c r="F50" s="92"/>
      <c r="H50" s="3"/>
    </row>
    <row r="51" spans="1:6" ht="12.75">
      <c r="A51" s="98"/>
      <c r="C51" s="4"/>
      <c r="D51" s="93"/>
      <c r="E51" s="4"/>
      <c r="F51" s="95"/>
    </row>
    <row r="52" spans="1:8" ht="12.75">
      <c r="A52" s="98"/>
      <c r="D52" s="81"/>
      <c r="F52" s="94"/>
      <c r="H52"/>
    </row>
    <row r="53" spans="1:8" ht="12.75">
      <c r="A53" s="98"/>
      <c r="D53" s="81"/>
      <c r="F53" s="96"/>
      <c r="G53"/>
      <c r="H53"/>
    </row>
    <row r="54" spans="1:8" ht="12.75">
      <c r="A54" s="98"/>
      <c r="D54" s="81"/>
      <c r="F54" s="96"/>
      <c r="G54"/>
      <c r="H54"/>
    </row>
    <row r="55" spans="1:8" ht="12.75">
      <c r="A55" s="98"/>
      <c r="D55" s="81"/>
      <c r="F55" s="95"/>
      <c r="G55" s="98"/>
      <c r="H55" s="98"/>
    </row>
    <row r="56" spans="1:8" ht="12.75">
      <c r="A56" s="98"/>
      <c r="D56" s="81"/>
      <c r="F56" s="96"/>
      <c r="G56" s="98"/>
      <c r="H56" s="98"/>
    </row>
    <row r="57" spans="1:8" ht="12.75">
      <c r="A57" s="98"/>
      <c r="D57" s="81"/>
      <c r="F57" s="96"/>
      <c r="G57" s="98"/>
      <c r="H57" s="98"/>
    </row>
    <row r="58" spans="1:8" ht="12.75">
      <c r="A58" s="98"/>
      <c r="D58" s="81"/>
      <c r="F58" s="96"/>
      <c r="G58" s="98"/>
      <c r="H58" s="98"/>
    </row>
    <row r="59" spans="1:8" ht="12.75">
      <c r="A59" s="98"/>
      <c r="D59" s="81"/>
      <c r="F59" s="96"/>
      <c r="G59" s="98"/>
      <c r="H59" s="98"/>
    </row>
    <row r="60" spans="1:8" ht="12.75">
      <c r="A60" s="98"/>
      <c r="D60" s="81"/>
      <c r="F60" s="96"/>
      <c r="G60" s="98"/>
      <c r="H60" s="98"/>
    </row>
    <row r="61" spans="1:8" ht="12.75">
      <c r="A61" s="98"/>
      <c r="D61" s="81"/>
      <c r="F61" s="96"/>
      <c r="G61" s="98"/>
      <c r="H61" s="98"/>
    </row>
    <row r="62" spans="1:8" ht="12.75">
      <c r="A62" s="98"/>
      <c r="D62" s="81"/>
      <c r="F62" s="96"/>
      <c r="G62" s="98"/>
      <c r="H62" s="98"/>
    </row>
    <row r="63" spans="1:8" ht="12.75">
      <c r="A63" s="98"/>
      <c r="D63" s="81"/>
      <c r="F63" s="96"/>
      <c r="G63" s="98"/>
      <c r="H63" s="98"/>
    </row>
    <row r="64" spans="1:8" ht="12.75">
      <c r="A64" s="98"/>
      <c r="D64" s="81"/>
      <c r="F64" s="96"/>
      <c r="G64" s="98"/>
      <c r="H64" s="98"/>
    </row>
    <row r="65" spans="4:8" ht="12.75">
      <c r="D65" s="81"/>
      <c r="F65" s="96"/>
      <c r="G65" s="98"/>
      <c r="H65" s="98"/>
    </row>
    <row r="66" spans="4:8" ht="12.75">
      <c r="D66" s="81"/>
      <c r="F66" s="96"/>
      <c r="G66" s="98"/>
      <c r="H66" s="98"/>
    </row>
    <row r="67" spans="4:8" ht="12.75">
      <c r="D67" s="81"/>
      <c r="F67" s="96"/>
      <c r="G67" s="98"/>
      <c r="H67" s="98"/>
    </row>
    <row r="68" spans="4:8" ht="12.75">
      <c r="D68" s="81"/>
      <c r="F68" s="96"/>
      <c r="G68" s="98"/>
      <c r="H68" s="98"/>
    </row>
    <row r="69" spans="4:8" ht="12.75">
      <c r="D69" s="81"/>
      <c r="F69" s="96"/>
      <c r="G69" s="98"/>
      <c r="H69" s="98"/>
    </row>
    <row r="70" spans="4:8" ht="12.75">
      <c r="D70" s="81"/>
      <c r="F70" s="101"/>
      <c r="G70"/>
      <c r="H70"/>
    </row>
    <row r="71" spans="4:8" ht="12.75">
      <c r="D71" s="81"/>
      <c r="F71" s="101"/>
      <c r="G71" s="98"/>
      <c r="H71" s="98"/>
    </row>
    <row r="72" spans="4:6" ht="12.75">
      <c r="D72" s="81"/>
      <c r="F72" s="92"/>
    </row>
    <row r="73" spans="2:8" ht="12.75">
      <c r="B73" s="87" t="s">
        <v>84</v>
      </c>
      <c r="C73" s="102"/>
      <c r="D73" s="85">
        <f>SUM(D7:D72)</f>
        <v>100000</v>
      </c>
      <c r="F73" s="38" t="s">
        <v>84</v>
      </c>
      <c r="G73" s="36"/>
      <c r="H73" s="38">
        <f>SUM(H7:H72)</f>
        <v>10000</v>
      </c>
    </row>
  </sheetData>
  <sheetProtection selectLockedCells="1" selectUnlockedCells="1"/>
  <conditionalFormatting sqref="E4">
    <cfRule type="cellIs" priority="1" dxfId="0" operator="lessThan" stopIfTrue="1">
      <formula>0</formula>
    </cfRule>
  </conditionalFormatting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&amp;COldal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:N75"/>
  <sheetViews>
    <sheetView workbookViewId="0" topLeftCell="A1">
      <selection activeCell="A12" sqref="A12"/>
    </sheetView>
  </sheetViews>
  <sheetFormatPr defaultColWidth="12.57421875" defaultRowHeight="12.75"/>
  <cols>
    <col min="1" max="4" width="11.57421875" style="1" customWidth="1"/>
    <col min="5" max="5" width="12.57421875" style="1" customWidth="1"/>
    <col min="6" max="13" width="11.57421875" style="1" customWidth="1"/>
    <col min="14" max="14" width="12.28125" style="1" customWidth="1"/>
    <col min="15" max="16384" width="11.57421875" style="1" customWidth="1"/>
  </cols>
  <sheetData>
    <row r="3" ht="12.75">
      <c r="B3" s="84" t="s">
        <v>22</v>
      </c>
    </row>
    <row r="4" spans="4:5" ht="12.75">
      <c r="D4" s="85" t="s">
        <v>54</v>
      </c>
      <c r="E4" s="86">
        <f>D73-H73</f>
        <v>90000</v>
      </c>
    </row>
    <row r="5" spans="2:8" ht="12.75">
      <c r="B5" s="4"/>
      <c r="C5" s="87" t="s">
        <v>55</v>
      </c>
      <c r="D5" s="85">
        <f>D73</f>
        <v>100000</v>
      </c>
      <c r="E5" s="25"/>
      <c r="F5" s="4"/>
      <c r="G5" s="38" t="s">
        <v>56</v>
      </c>
      <c r="H5" s="38">
        <f>H73</f>
        <v>10000</v>
      </c>
    </row>
    <row r="6" spans="1:8" ht="12.75">
      <c r="A6" s="25"/>
      <c r="B6" s="88" t="s">
        <v>57</v>
      </c>
      <c r="C6" s="88" t="s">
        <v>58</v>
      </c>
      <c r="D6" s="89" t="s">
        <v>59</v>
      </c>
      <c r="E6" s="25"/>
      <c r="F6" s="88" t="s">
        <v>57</v>
      </c>
      <c r="G6" s="88" t="s">
        <v>60</v>
      </c>
      <c r="H6" s="88" t="s">
        <v>59</v>
      </c>
    </row>
    <row r="7" spans="2:14" ht="12.75">
      <c r="B7" s="90">
        <f>SUM(D8:D10)</f>
        <v>0</v>
      </c>
      <c r="C7" s="14" t="s">
        <v>61</v>
      </c>
      <c r="D7" s="13"/>
      <c r="E7" s="4"/>
      <c r="F7" s="91">
        <f>SUM(H8:H13)</f>
        <v>0</v>
      </c>
      <c r="G7" s="14" t="s">
        <v>62</v>
      </c>
      <c r="H7" s="14"/>
      <c r="L7" s="98"/>
      <c r="M7" s="98"/>
      <c r="N7" s="98"/>
    </row>
    <row r="8" spans="2:14" ht="12.75">
      <c r="B8" s="92"/>
      <c r="D8" s="81"/>
      <c r="F8" s="4"/>
      <c r="G8" s="4" t="s">
        <v>63</v>
      </c>
      <c r="H8" s="4">
        <f>D8*0.3</f>
        <v>0</v>
      </c>
      <c r="L8" s="98"/>
      <c r="M8" s="98"/>
      <c r="N8" s="98"/>
    </row>
    <row r="9" spans="2:14" ht="12.75">
      <c r="B9" s="92"/>
      <c r="C9" s="4"/>
      <c r="D9" s="93"/>
      <c r="F9" s="4"/>
      <c r="G9" s="4"/>
      <c r="H9" s="4"/>
      <c r="L9" s="98"/>
      <c r="M9" s="98"/>
      <c r="N9" s="98"/>
    </row>
    <row r="10" spans="2:14" ht="12.75">
      <c r="B10" s="94"/>
      <c r="C10" s="4"/>
      <c r="D10" s="93"/>
      <c r="F10" s="4"/>
      <c r="G10" s="4"/>
      <c r="H10" s="4"/>
      <c r="L10" s="98"/>
      <c r="M10" s="98"/>
      <c r="N10" s="98"/>
    </row>
    <row r="11" spans="1:14" ht="12.75">
      <c r="A11" s="1" t="s">
        <v>64</v>
      </c>
      <c r="B11" s="90">
        <f>SUM(D12:D15)</f>
        <v>100000</v>
      </c>
      <c r="C11" s="14" t="s">
        <v>65</v>
      </c>
      <c r="D11" s="13"/>
      <c r="F11" s="95"/>
      <c r="G11" s="4"/>
      <c r="H11" s="4"/>
      <c r="L11" s="98"/>
      <c r="M11" s="98"/>
      <c r="N11" s="98"/>
    </row>
    <row r="12" spans="2:14" ht="12.75">
      <c r="B12" s="95"/>
      <c r="C12" s="1" t="s">
        <v>66</v>
      </c>
      <c r="D12" s="81">
        <v>100000</v>
      </c>
      <c r="F12" s="96"/>
      <c r="H12" s="4"/>
      <c r="L12" s="98"/>
      <c r="M12" s="98"/>
      <c r="N12" s="98"/>
    </row>
    <row r="13" spans="2:14" ht="12.75">
      <c r="B13"/>
      <c r="C13"/>
      <c r="D13" s="97"/>
      <c r="F13" s="96"/>
      <c r="G13" s="98"/>
      <c r="H13" s="98"/>
      <c r="L13" s="98"/>
      <c r="M13" s="98"/>
      <c r="N13" s="98"/>
    </row>
    <row r="14" spans="2:14" ht="12.75">
      <c r="B14" s="96"/>
      <c r="D14" s="97"/>
      <c r="F14" s="91">
        <f>SUM(H15:H21)</f>
        <v>0</v>
      </c>
      <c r="G14" s="14" t="s">
        <v>67</v>
      </c>
      <c r="H14" s="14"/>
      <c r="L14" s="98"/>
      <c r="M14" s="98"/>
      <c r="N14" s="98"/>
    </row>
    <row r="15" spans="2:14" ht="12.75">
      <c r="B15" s="92"/>
      <c r="D15" s="81"/>
      <c r="F15" s="94"/>
      <c r="G15" s="4" t="s">
        <v>68</v>
      </c>
      <c r="H15" s="4"/>
      <c r="L15" s="98"/>
      <c r="M15" s="98"/>
      <c r="N15" s="98"/>
    </row>
    <row r="16" spans="2:14" ht="12.75">
      <c r="B16" s="90">
        <f>SUM(D17:D18)</f>
        <v>0</v>
      </c>
      <c r="C16" s="14" t="s">
        <v>69</v>
      </c>
      <c r="D16" s="13"/>
      <c r="F16" s="94"/>
      <c r="G16" s="4" t="s">
        <v>70</v>
      </c>
      <c r="H16" s="4"/>
      <c r="L16" s="98"/>
      <c r="M16" s="98"/>
      <c r="N16" s="98"/>
    </row>
    <row r="17" spans="2:14" ht="12.75">
      <c r="B17" s="92"/>
      <c r="C17" s="4"/>
      <c r="D17" s="93"/>
      <c r="E17" s="4"/>
      <c r="F17" s="94"/>
      <c r="G17" s="98" t="s">
        <v>71</v>
      </c>
      <c r="H17" s="98"/>
      <c r="L17" s="98"/>
      <c r="M17" s="98"/>
      <c r="N17" s="98"/>
    </row>
    <row r="18" spans="2:14" ht="12.75">
      <c r="B18" s="92"/>
      <c r="D18" s="81"/>
      <c r="E18" s="4"/>
      <c r="F18" s="94"/>
      <c r="G18" s="98" t="s">
        <v>72</v>
      </c>
      <c r="H18" s="98"/>
      <c r="L18" s="98"/>
      <c r="M18" s="98"/>
      <c r="N18" s="98"/>
    </row>
    <row r="19" spans="2:14" ht="12.75">
      <c r="B19" s="90">
        <f>SUM(D20:D46)</f>
        <v>0</v>
      </c>
      <c r="C19" s="14" t="s">
        <v>73</v>
      </c>
      <c r="D19" s="13"/>
      <c r="E19" s="98"/>
      <c r="F19" s="94"/>
      <c r="G19" s="98" t="s">
        <v>74</v>
      </c>
      <c r="H19" s="98"/>
      <c r="L19" s="98"/>
      <c r="M19" s="98"/>
      <c r="N19" s="98"/>
    </row>
    <row r="20" spans="2:14" ht="12.75">
      <c r="B20" s="92"/>
      <c r="D20" s="81"/>
      <c r="F20" s="94"/>
      <c r="G20" s="98" t="s">
        <v>75</v>
      </c>
      <c r="H20" s="98"/>
      <c r="L20" s="98"/>
      <c r="M20" s="98"/>
      <c r="N20" s="98"/>
    </row>
    <row r="21" spans="2:14" ht="12.75">
      <c r="B21" s="92"/>
      <c r="D21" s="99"/>
      <c r="F21" s="94"/>
      <c r="G21"/>
      <c r="H21"/>
      <c r="L21" s="98"/>
      <c r="M21" s="98"/>
      <c r="N21" s="98"/>
    </row>
    <row r="22" spans="2:14" ht="12.75">
      <c r="B22" s="100"/>
      <c r="C22" s="98"/>
      <c r="D22" s="99"/>
      <c r="F22" s="91">
        <f>SUM(H23:H27)</f>
        <v>0</v>
      </c>
      <c r="G22" s="14" t="s">
        <v>76</v>
      </c>
      <c r="H22" s="14"/>
      <c r="L22" s="98"/>
      <c r="M22" s="98"/>
      <c r="N22" s="98"/>
    </row>
    <row r="23" spans="2:14" ht="12.75">
      <c r="B23" s="98"/>
      <c r="C23" s="98"/>
      <c r="D23" s="99"/>
      <c r="F23" s="96"/>
      <c r="G23" s="1" t="s">
        <v>77</v>
      </c>
      <c r="L23" s="98"/>
      <c r="M23" s="98"/>
      <c r="N23" s="98"/>
    </row>
    <row r="24" spans="1:14" ht="12.75">
      <c r="A24" s="98"/>
      <c r="B24" s="96"/>
      <c r="C24" s="98"/>
      <c r="D24" s="99"/>
      <c r="F24" s="96"/>
      <c r="G24" s="1" t="s">
        <v>46</v>
      </c>
      <c r="L24" s="98"/>
      <c r="M24" s="98"/>
      <c r="N24" s="98"/>
    </row>
    <row r="25" spans="1:14" ht="12.75">
      <c r="A25" s="98"/>
      <c r="B25" s="100"/>
      <c r="C25" s="98"/>
      <c r="D25" s="99"/>
      <c r="F25" s="96"/>
      <c r="G25" s="3" t="s">
        <v>78</v>
      </c>
      <c r="H25"/>
      <c r="L25" s="98"/>
      <c r="M25" s="98"/>
      <c r="N25" s="98"/>
    </row>
    <row r="26" spans="1:14" ht="12.75">
      <c r="A26" s="98"/>
      <c r="D26" s="81"/>
      <c r="F26" s="96"/>
      <c r="G26" s="9" t="s">
        <v>79</v>
      </c>
      <c r="H26" s="9"/>
      <c r="L26" s="98"/>
      <c r="M26" s="98"/>
      <c r="N26" s="98"/>
    </row>
    <row r="27" spans="1:14" ht="12.75">
      <c r="A27" s="98"/>
      <c r="D27" s="81"/>
      <c r="F27" s="96"/>
      <c r="G27" s="4" t="s">
        <v>80</v>
      </c>
      <c r="H27" s="4"/>
      <c r="L27" s="98"/>
      <c r="M27" s="98"/>
      <c r="N27" s="98"/>
    </row>
    <row r="28" spans="1:14" ht="12.75">
      <c r="A28" s="98"/>
      <c r="D28" s="81"/>
      <c r="F28" s="95"/>
      <c r="G28" s="4"/>
      <c r="H28" s="4"/>
      <c r="L28" s="98"/>
      <c r="M28" s="98"/>
      <c r="N28" s="98"/>
    </row>
    <row r="29" spans="1:14" ht="12.75">
      <c r="A29" s="98"/>
      <c r="C29" s="4"/>
      <c r="D29" s="93"/>
      <c r="E29" s="4"/>
      <c r="F29" s="90">
        <f>SUM(H29:H47)</f>
        <v>0</v>
      </c>
      <c r="G29" s="14" t="s">
        <v>81</v>
      </c>
      <c r="H29" s="14"/>
      <c r="L29" s="98"/>
      <c r="M29" s="98"/>
      <c r="N29" s="98"/>
    </row>
    <row r="30" spans="1:14" ht="12.75">
      <c r="A30" s="98"/>
      <c r="C30" s="4"/>
      <c r="D30" s="93"/>
      <c r="E30" s="4"/>
      <c r="F30" s="96"/>
      <c r="G30" s="98"/>
      <c r="H30" s="98"/>
      <c r="L30" s="98"/>
      <c r="M30" s="98"/>
      <c r="N30" s="98"/>
    </row>
    <row r="31" spans="1:14" ht="12.75">
      <c r="A31" s="98"/>
      <c r="C31" s="4"/>
      <c r="D31" s="93"/>
      <c r="E31" s="4"/>
      <c r="F31" s="96"/>
      <c r="G31" s="98"/>
      <c r="H31" s="98"/>
      <c r="L31" s="98"/>
      <c r="M31" s="98"/>
      <c r="N31" s="98"/>
    </row>
    <row r="32" spans="1:14" ht="12.75">
      <c r="A32" s="98"/>
      <c r="D32" s="81"/>
      <c r="F32" s="96"/>
      <c r="G32" s="98"/>
      <c r="H32" s="98"/>
      <c r="L32" s="98"/>
      <c r="M32" s="98"/>
      <c r="N32" s="98"/>
    </row>
    <row r="33" spans="1:14" ht="12.75">
      <c r="A33" s="98"/>
      <c r="D33" s="81"/>
      <c r="F33" s="95"/>
      <c r="G33" s="98"/>
      <c r="H33" s="4"/>
      <c r="L33" s="98"/>
      <c r="M33" s="98"/>
      <c r="N33" s="98"/>
    </row>
    <row r="34" spans="1:14" ht="12.75">
      <c r="A34" s="98"/>
      <c r="D34" s="81"/>
      <c r="F34" s="95"/>
      <c r="G34" s="98"/>
      <c r="H34" s="4"/>
      <c r="L34" s="98"/>
      <c r="M34" s="98"/>
      <c r="N34" s="98"/>
    </row>
    <row r="35" spans="1:14" ht="12.75">
      <c r="A35" s="98"/>
      <c r="D35" s="81"/>
      <c r="F35" s="95"/>
      <c r="G35" s="98"/>
      <c r="H35" s="4"/>
      <c r="L35" s="98"/>
      <c r="M35" s="98"/>
      <c r="N35" s="98"/>
    </row>
    <row r="36" spans="1:14" ht="12.75">
      <c r="A36" s="98"/>
      <c r="D36" s="81"/>
      <c r="F36" s="101"/>
      <c r="G36"/>
      <c r="H36"/>
      <c r="L36" s="98"/>
      <c r="M36" s="98"/>
      <c r="N36" s="98"/>
    </row>
    <row r="37" spans="1:14" ht="12.75">
      <c r="A37" s="98"/>
      <c r="D37" s="81"/>
      <c r="F37" s="95"/>
      <c r="G37" s="98"/>
      <c r="H37" s="4"/>
      <c r="L37" s="98"/>
      <c r="M37" s="98"/>
      <c r="N37" s="98"/>
    </row>
    <row r="38" spans="1:14" ht="12.75">
      <c r="A38" s="98"/>
      <c r="D38" s="81"/>
      <c r="F38" s="95"/>
      <c r="G38" s="4"/>
      <c r="H38" s="4"/>
      <c r="L38" s="98"/>
      <c r="M38" s="98"/>
      <c r="N38" s="98"/>
    </row>
    <row r="39" spans="1:14" ht="12.75">
      <c r="A39" s="98"/>
      <c r="D39" s="81"/>
      <c r="F39" s="96"/>
      <c r="G39" s="98"/>
      <c r="H39" s="98"/>
      <c r="L39" s="98"/>
      <c r="M39" s="98"/>
      <c r="N39" s="98"/>
    </row>
    <row r="40" spans="1:14" ht="12.75">
      <c r="A40" s="98"/>
      <c r="D40" s="81"/>
      <c r="F40" s="95"/>
      <c r="G40" s="4"/>
      <c r="H40" s="4"/>
      <c r="L40" s="98"/>
      <c r="M40" s="98"/>
      <c r="N40" s="98"/>
    </row>
    <row r="41" spans="1:14" ht="12.75">
      <c r="A41" s="98"/>
      <c r="D41" s="81"/>
      <c r="F41" s="95"/>
      <c r="G41" s="4"/>
      <c r="H41" s="4"/>
      <c r="L41" s="98"/>
      <c r="M41" s="98"/>
      <c r="N41" s="98"/>
    </row>
    <row r="42" spans="1:14" ht="12.75">
      <c r="A42" s="98"/>
      <c r="D42" s="81"/>
      <c r="F42" s="96"/>
      <c r="G42" s="4"/>
      <c r="H42" s="4"/>
      <c r="L42" s="98"/>
      <c r="M42" s="98"/>
      <c r="N42" s="98"/>
    </row>
    <row r="43" spans="1:14" ht="12.75">
      <c r="A43" s="98"/>
      <c r="D43" s="81"/>
      <c r="F43" s="96"/>
      <c r="G43" s="4"/>
      <c r="H43" s="4"/>
      <c r="L43" s="98"/>
      <c r="M43" s="98"/>
      <c r="N43" s="98"/>
    </row>
    <row r="44" spans="1:14" ht="12.75">
      <c r="A44" s="98"/>
      <c r="D44" s="81"/>
      <c r="F44" s="96"/>
      <c r="G44" s="4"/>
      <c r="H44" s="4"/>
      <c r="L44" s="98"/>
      <c r="M44" s="98"/>
      <c r="N44" s="98"/>
    </row>
    <row r="45" spans="1:14" ht="12.75">
      <c r="A45" s="98"/>
      <c r="D45" s="81"/>
      <c r="F45" s="96"/>
      <c r="G45" s="4"/>
      <c r="H45" s="4"/>
      <c r="L45" s="98"/>
      <c r="M45" s="98"/>
      <c r="N45" s="98"/>
    </row>
    <row r="46" spans="1:14" ht="12.75">
      <c r="A46" s="98"/>
      <c r="D46" s="81"/>
      <c r="F46" s="95"/>
      <c r="G46" s="4"/>
      <c r="H46" s="4"/>
      <c r="L46" s="98"/>
      <c r="M46" s="98"/>
      <c r="N46" s="98"/>
    </row>
    <row r="47" spans="1:14" ht="12.75">
      <c r="A47" s="98"/>
      <c r="D47" s="81"/>
      <c r="F47" s="95"/>
      <c r="G47" s="4"/>
      <c r="H47" s="4"/>
      <c r="L47" s="98"/>
      <c r="M47" s="98"/>
      <c r="N47" s="98"/>
    </row>
    <row r="48" spans="1:14" ht="12.75">
      <c r="A48" s="98"/>
      <c r="D48" s="81"/>
      <c r="F48" s="91">
        <f>SUM(H49:H58)</f>
        <v>10000</v>
      </c>
      <c r="G48" s="14" t="s">
        <v>82</v>
      </c>
      <c r="H48" s="14"/>
      <c r="L48" s="98"/>
      <c r="M48" s="98"/>
      <c r="N48" s="98"/>
    </row>
    <row r="49" spans="1:14" ht="12.75">
      <c r="A49" s="98"/>
      <c r="C49" s="4"/>
      <c r="D49" s="93"/>
      <c r="E49" s="4"/>
      <c r="F49" s="94"/>
      <c r="G49" s="1" t="s">
        <v>83</v>
      </c>
      <c r="H49" s="3">
        <f>D73/10</f>
        <v>10000</v>
      </c>
      <c r="L49" s="98"/>
      <c r="M49" s="98"/>
      <c r="N49" s="98"/>
    </row>
    <row r="50" spans="1:14" ht="12.75">
      <c r="A50" s="98"/>
      <c r="C50" s="4"/>
      <c r="D50" s="93"/>
      <c r="E50" s="4"/>
      <c r="F50" s="92"/>
      <c r="H50" s="3"/>
      <c r="L50" s="98"/>
      <c r="M50" s="98"/>
      <c r="N50" s="98"/>
    </row>
    <row r="51" spans="1:14" ht="12.75">
      <c r="A51" s="98"/>
      <c r="C51" s="4"/>
      <c r="D51" s="93"/>
      <c r="E51" s="4"/>
      <c r="F51" s="95"/>
      <c r="L51" s="98"/>
      <c r="M51" s="98"/>
      <c r="N51" s="98"/>
    </row>
    <row r="52" spans="1:14" ht="12.75">
      <c r="A52" s="98"/>
      <c r="D52" s="81"/>
      <c r="F52" s="94"/>
      <c r="H52"/>
      <c r="L52" s="98"/>
      <c r="M52" s="98"/>
      <c r="N52" s="98"/>
    </row>
    <row r="53" spans="1:14" ht="12.75">
      <c r="A53" s="98"/>
      <c r="D53" s="81"/>
      <c r="F53" s="96"/>
      <c r="G53"/>
      <c r="H53"/>
      <c r="L53" s="105"/>
      <c r="M53" s="105"/>
      <c r="N53" s="105"/>
    </row>
    <row r="54" spans="1:14" ht="12.75">
      <c r="A54" s="98"/>
      <c r="D54" s="81"/>
      <c r="F54" s="96"/>
      <c r="G54"/>
      <c r="H54"/>
      <c r="L54" s="105"/>
      <c r="M54" s="105"/>
      <c r="N54" s="105"/>
    </row>
    <row r="55" spans="1:14" ht="12.75">
      <c r="A55" s="98"/>
      <c r="D55" s="81"/>
      <c r="F55" s="95"/>
      <c r="G55" s="98"/>
      <c r="H55" s="98"/>
      <c r="L55" s="98"/>
      <c r="M55" s="98"/>
      <c r="N55" s="105"/>
    </row>
    <row r="56" spans="1:14" ht="12.75">
      <c r="A56" s="98"/>
      <c r="D56" s="81"/>
      <c r="F56" s="96"/>
      <c r="G56" s="98"/>
      <c r="H56" s="98"/>
      <c r="L56" s="98"/>
      <c r="M56" s="98"/>
      <c r="N56" s="98"/>
    </row>
    <row r="57" spans="1:14" ht="12.75">
      <c r="A57" s="98"/>
      <c r="D57" s="81"/>
      <c r="F57" s="96"/>
      <c r="G57" s="98"/>
      <c r="H57" s="98"/>
      <c r="L57" s="98"/>
      <c r="M57" s="98"/>
      <c r="N57" s="98"/>
    </row>
    <row r="58" spans="1:14" ht="12.75">
      <c r="A58" s="98"/>
      <c r="D58" s="81"/>
      <c r="F58" s="96"/>
      <c r="G58" s="98"/>
      <c r="H58" s="98"/>
      <c r="L58" s="98"/>
      <c r="M58" s="98"/>
      <c r="N58" s="98"/>
    </row>
    <row r="59" spans="1:14" ht="12.75">
      <c r="A59" s="98"/>
      <c r="D59" s="81"/>
      <c r="F59" s="96"/>
      <c r="G59" s="98"/>
      <c r="H59" s="98"/>
      <c r="L59" s="98"/>
      <c r="M59" s="98"/>
      <c r="N59" s="98"/>
    </row>
    <row r="60" spans="1:14" ht="12.75">
      <c r="A60" s="98"/>
      <c r="D60" s="81"/>
      <c r="F60" s="96"/>
      <c r="G60" s="98"/>
      <c r="H60" s="98"/>
      <c r="L60" s="98"/>
      <c r="M60" s="98"/>
      <c r="N60" s="98"/>
    </row>
    <row r="61" spans="1:14" ht="12.75">
      <c r="A61" s="98"/>
      <c r="D61" s="81"/>
      <c r="F61" s="96"/>
      <c r="G61" s="98"/>
      <c r="H61" s="98"/>
      <c r="L61" s="98"/>
      <c r="M61" s="98"/>
      <c r="N61" s="98"/>
    </row>
    <row r="62" spans="1:14" ht="12.75">
      <c r="A62" s="98"/>
      <c r="D62" s="81"/>
      <c r="F62" s="96"/>
      <c r="G62" s="98"/>
      <c r="H62" s="98"/>
      <c r="L62" s="98"/>
      <c r="M62" s="98"/>
      <c r="N62" s="98"/>
    </row>
    <row r="63" spans="4:8" ht="12.75">
      <c r="D63" s="81"/>
      <c r="F63" s="96"/>
      <c r="G63" s="98"/>
      <c r="H63" s="98"/>
    </row>
    <row r="64" spans="1:8" ht="12.75">
      <c r="A64" s="66"/>
      <c r="D64" s="81"/>
      <c r="F64" s="96"/>
      <c r="G64" s="98"/>
      <c r="H64" s="98"/>
    </row>
    <row r="65" spans="4:8" ht="12.75">
      <c r="D65" s="81"/>
      <c r="F65" s="96"/>
      <c r="G65" s="98"/>
      <c r="H65" s="98"/>
    </row>
    <row r="66" spans="4:8" ht="12.75">
      <c r="D66" s="81"/>
      <c r="F66" s="96"/>
      <c r="G66" s="98"/>
      <c r="H66" s="98"/>
    </row>
    <row r="67" spans="4:8" ht="12.75">
      <c r="D67" s="81"/>
      <c r="F67" s="96"/>
      <c r="G67" s="98"/>
      <c r="H67" s="98"/>
    </row>
    <row r="68" spans="4:8" ht="12.75">
      <c r="D68" s="81"/>
      <c r="F68" s="96"/>
      <c r="G68" s="98"/>
      <c r="H68" s="98"/>
    </row>
    <row r="69" spans="4:8" ht="12.75">
      <c r="D69" s="81"/>
      <c r="F69" s="96"/>
      <c r="G69" s="98"/>
      <c r="H69" s="98"/>
    </row>
    <row r="70" spans="4:8" ht="12.75">
      <c r="D70" s="81"/>
      <c r="F70" s="101"/>
      <c r="G70"/>
      <c r="H70"/>
    </row>
    <row r="71" spans="4:8" ht="12.75">
      <c r="D71" s="81"/>
      <c r="F71" s="101"/>
      <c r="G71" s="98"/>
      <c r="H71" s="98"/>
    </row>
    <row r="72" spans="4:6" ht="12.75">
      <c r="D72" s="81"/>
      <c r="F72" s="92"/>
    </row>
    <row r="73" spans="2:8" ht="12.75">
      <c r="B73" s="87" t="s">
        <v>84</v>
      </c>
      <c r="C73" s="102"/>
      <c r="D73" s="85">
        <f>SUM(D7:D72)</f>
        <v>100000</v>
      </c>
      <c r="F73" s="38" t="s">
        <v>84</v>
      </c>
      <c r="G73" s="36"/>
      <c r="H73" s="38">
        <f>SUM(H7:H72)</f>
        <v>10000</v>
      </c>
    </row>
    <row r="75" spans="5:6" ht="12.75">
      <c r="E75" s="1" t="s">
        <v>70</v>
      </c>
      <c r="F75" s="1">
        <v>2281</v>
      </c>
    </row>
  </sheetData>
  <sheetProtection selectLockedCells="1" selectUnlockedCells="1"/>
  <conditionalFormatting sqref="E4">
    <cfRule type="cellIs" priority="1" dxfId="0" operator="lessThan" stopIfTrue="1">
      <formula>0</formula>
    </cfRule>
  </conditionalFormatting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&amp;COldal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J73"/>
  <sheetViews>
    <sheetView workbookViewId="0" topLeftCell="A1">
      <selection activeCell="A12" sqref="A12"/>
    </sheetView>
  </sheetViews>
  <sheetFormatPr defaultColWidth="12.57421875" defaultRowHeight="12.75"/>
  <cols>
    <col min="1" max="4" width="11.57421875" style="1" customWidth="1"/>
    <col min="5" max="5" width="12.421875" style="1" customWidth="1"/>
    <col min="6" max="16384" width="11.57421875" style="1" customWidth="1"/>
  </cols>
  <sheetData>
    <row r="2" spans="3:4" ht="12.75">
      <c r="C2" s="4"/>
      <c r="D2" s="4"/>
    </row>
    <row r="3" ht="12.75">
      <c r="B3" s="84" t="s">
        <v>24</v>
      </c>
    </row>
    <row r="4" spans="4:5" ht="12.75">
      <c r="D4" s="85" t="s">
        <v>54</v>
      </c>
      <c r="E4" s="86">
        <f>D73-H73</f>
        <v>90000</v>
      </c>
    </row>
    <row r="5" spans="2:8" ht="12.75">
      <c r="B5" s="4"/>
      <c r="C5" s="87" t="s">
        <v>55</v>
      </c>
      <c r="D5" s="85">
        <f>D73</f>
        <v>100000</v>
      </c>
      <c r="E5" s="25"/>
      <c r="F5" s="4"/>
      <c r="G5" s="38" t="s">
        <v>56</v>
      </c>
      <c r="H5" s="38">
        <f>H73</f>
        <v>10000</v>
      </c>
    </row>
    <row r="6" spans="1:8" ht="12.75">
      <c r="A6" s="25"/>
      <c r="B6" s="88" t="s">
        <v>57</v>
      </c>
      <c r="C6" s="88" t="s">
        <v>58</v>
      </c>
      <c r="D6" s="89" t="s">
        <v>59</v>
      </c>
      <c r="E6" s="25"/>
      <c r="F6" s="88" t="s">
        <v>57</v>
      </c>
      <c r="G6" s="88" t="s">
        <v>60</v>
      </c>
      <c r="H6" s="88" t="s">
        <v>59</v>
      </c>
    </row>
    <row r="7" spans="2:8" ht="12.75">
      <c r="B7" s="90">
        <f>SUM(D8:D10)</f>
        <v>0</v>
      </c>
      <c r="C7" s="14" t="s">
        <v>61</v>
      </c>
      <c r="D7" s="13"/>
      <c r="E7" s="4"/>
      <c r="F7" s="91">
        <f>SUM(H8:H13)</f>
        <v>0</v>
      </c>
      <c r="G7" s="14" t="s">
        <v>62</v>
      </c>
      <c r="H7" s="14"/>
    </row>
    <row r="8" spans="2:8" ht="12.75">
      <c r="B8" s="92"/>
      <c r="D8" s="81"/>
      <c r="F8" s="4"/>
      <c r="G8" s="4" t="s">
        <v>63</v>
      </c>
      <c r="H8" s="4">
        <f>D8*0.3</f>
        <v>0</v>
      </c>
    </row>
    <row r="9" spans="2:8" ht="12.75">
      <c r="B9" s="92"/>
      <c r="C9" s="4"/>
      <c r="D9" s="93"/>
      <c r="F9" s="4"/>
      <c r="G9" s="4"/>
      <c r="H9" s="4"/>
    </row>
    <row r="10" spans="2:8" ht="12.75">
      <c r="B10" s="94"/>
      <c r="C10" s="4"/>
      <c r="D10" s="93"/>
      <c r="F10" s="4"/>
      <c r="G10" s="4"/>
      <c r="H10" s="4"/>
    </row>
    <row r="11" spans="2:8" ht="12.75">
      <c r="B11" s="90">
        <f>SUM(D12:D15)</f>
        <v>100000</v>
      </c>
      <c r="C11" s="14" t="s">
        <v>65</v>
      </c>
      <c r="D11" s="13"/>
      <c r="F11" s="95"/>
      <c r="G11" s="4"/>
      <c r="H11" s="4"/>
    </row>
    <row r="12" spans="2:8" ht="12.75">
      <c r="B12" s="95"/>
      <c r="C12" s="1" t="s">
        <v>66</v>
      </c>
      <c r="D12" s="81">
        <v>100000</v>
      </c>
      <c r="F12" s="96"/>
      <c r="H12" s="4"/>
    </row>
    <row r="13" spans="1:8" ht="12.75">
      <c r="A13" s="4"/>
      <c r="B13"/>
      <c r="C13"/>
      <c r="D13" s="97"/>
      <c r="F13" s="96"/>
      <c r="G13" s="98"/>
      <c r="H13" s="98"/>
    </row>
    <row r="14" spans="1:8" ht="12.75">
      <c r="A14" s="4"/>
      <c r="B14" s="96"/>
      <c r="D14" s="97"/>
      <c r="F14" s="91">
        <f>SUM(H15:H21)</f>
        <v>0</v>
      </c>
      <c r="G14" s="14" t="s">
        <v>67</v>
      </c>
      <c r="H14" s="14"/>
    </row>
    <row r="15" spans="2:8" ht="12.75">
      <c r="B15" s="92"/>
      <c r="D15" s="81"/>
      <c r="F15" s="94"/>
      <c r="G15" s="4" t="s">
        <v>68</v>
      </c>
      <c r="H15" s="4"/>
    </row>
    <row r="16" spans="2:8" ht="12.75">
      <c r="B16" s="90">
        <f>SUM(D17:D18)</f>
        <v>0</v>
      </c>
      <c r="C16" s="14" t="s">
        <v>69</v>
      </c>
      <c r="D16" s="13"/>
      <c r="F16" s="94"/>
      <c r="G16" s="4" t="s">
        <v>70</v>
      </c>
      <c r="H16" s="4"/>
    </row>
    <row r="17" spans="2:8" ht="12.75">
      <c r="B17" s="92"/>
      <c r="C17" s="4"/>
      <c r="D17" s="93"/>
      <c r="E17" s="4"/>
      <c r="F17" s="94"/>
      <c r="G17" s="98" t="s">
        <v>71</v>
      </c>
      <c r="H17" s="98"/>
    </row>
    <row r="18" spans="2:8" ht="12.75">
      <c r="B18" s="92"/>
      <c r="D18" s="81"/>
      <c r="E18" s="4"/>
      <c r="F18" s="94"/>
      <c r="G18" s="98" t="s">
        <v>72</v>
      </c>
      <c r="H18" s="98"/>
    </row>
    <row r="19" spans="2:8" ht="12.75">
      <c r="B19" s="90">
        <f>SUM(D20:D46)</f>
        <v>0</v>
      </c>
      <c r="C19" s="14" t="s">
        <v>73</v>
      </c>
      <c r="D19" s="13"/>
      <c r="E19" s="98"/>
      <c r="F19" s="94"/>
      <c r="G19" s="98" t="s">
        <v>74</v>
      </c>
      <c r="H19" s="98"/>
    </row>
    <row r="20" spans="2:8" ht="12.75">
      <c r="B20" s="92"/>
      <c r="D20" s="81"/>
      <c r="F20" s="94"/>
      <c r="G20" s="98" t="s">
        <v>75</v>
      </c>
      <c r="H20" s="98"/>
    </row>
    <row r="21" spans="2:8" ht="12.75">
      <c r="B21" s="92"/>
      <c r="D21" s="99"/>
      <c r="F21" s="94"/>
      <c r="G21"/>
      <c r="H21"/>
    </row>
    <row r="22" spans="2:8" ht="12.75">
      <c r="B22" s="100"/>
      <c r="C22" s="98"/>
      <c r="D22" s="99"/>
      <c r="F22" s="91">
        <f>SUM(H23:H27)</f>
        <v>0</v>
      </c>
      <c r="G22" s="14" t="s">
        <v>76</v>
      </c>
      <c r="H22" s="14"/>
    </row>
    <row r="23" spans="2:7" ht="12.75">
      <c r="B23" s="98"/>
      <c r="C23" s="98"/>
      <c r="D23" s="99"/>
      <c r="F23" s="96"/>
      <c r="G23" s="1" t="s">
        <v>77</v>
      </c>
    </row>
    <row r="24" spans="1:7" ht="12.75">
      <c r="A24" s="98"/>
      <c r="B24" s="96"/>
      <c r="C24" s="98"/>
      <c r="D24" s="99"/>
      <c r="F24" s="96"/>
      <c r="G24" s="1" t="s">
        <v>46</v>
      </c>
    </row>
    <row r="25" spans="1:8" ht="12.75">
      <c r="A25" s="98"/>
      <c r="B25" s="100"/>
      <c r="C25" s="98"/>
      <c r="D25" s="99"/>
      <c r="F25" s="96"/>
      <c r="G25" s="3" t="s">
        <v>78</v>
      </c>
      <c r="H25"/>
    </row>
    <row r="26" spans="1:8" ht="12.75">
      <c r="A26" s="98"/>
      <c r="D26" s="81"/>
      <c r="F26" s="96"/>
      <c r="G26" s="9" t="s">
        <v>79</v>
      </c>
      <c r="H26" s="9"/>
    </row>
    <row r="27" spans="1:8" ht="12.75">
      <c r="A27" s="98"/>
      <c r="D27" s="81"/>
      <c r="F27" s="96"/>
      <c r="G27" s="4" t="s">
        <v>80</v>
      </c>
      <c r="H27" s="4"/>
    </row>
    <row r="28" spans="1:8" ht="12.75">
      <c r="A28" s="98"/>
      <c r="D28" s="81"/>
      <c r="F28" s="95"/>
      <c r="G28" s="4"/>
      <c r="H28" s="4"/>
    </row>
    <row r="29" spans="1:8" ht="12.75">
      <c r="A29" s="98"/>
      <c r="C29" s="4"/>
      <c r="D29" s="93"/>
      <c r="E29" s="4"/>
      <c r="F29" s="90">
        <f>SUM(H29:H47)</f>
        <v>0</v>
      </c>
      <c r="G29" s="14" t="s">
        <v>81</v>
      </c>
      <c r="H29" s="14"/>
    </row>
    <row r="30" spans="1:8" ht="12.75">
      <c r="A30" s="98"/>
      <c r="C30" s="4"/>
      <c r="D30" s="93"/>
      <c r="E30" s="4"/>
      <c r="F30" s="96"/>
      <c r="G30" s="98"/>
      <c r="H30" s="98"/>
    </row>
    <row r="31" spans="1:8" ht="12.75">
      <c r="A31" s="98"/>
      <c r="C31" s="4"/>
      <c r="D31" s="93"/>
      <c r="E31" s="4"/>
      <c r="F31" s="96"/>
      <c r="G31" s="98"/>
      <c r="H31" s="98"/>
    </row>
    <row r="32" spans="1:8" ht="12.75">
      <c r="A32" s="98"/>
      <c r="D32" s="81"/>
      <c r="F32" s="96"/>
      <c r="G32" s="98"/>
      <c r="H32" s="98"/>
    </row>
    <row r="33" spans="1:8" ht="12.75">
      <c r="A33" s="98"/>
      <c r="D33" s="81"/>
      <c r="F33" s="95"/>
      <c r="G33" s="98"/>
      <c r="H33" s="4"/>
    </row>
    <row r="34" spans="1:8" ht="12.75">
      <c r="A34" s="98"/>
      <c r="D34" s="81"/>
      <c r="F34" s="95"/>
      <c r="G34" s="98"/>
      <c r="H34" s="4"/>
    </row>
    <row r="35" spans="1:8" ht="12.75">
      <c r="A35" s="98"/>
      <c r="D35" s="81"/>
      <c r="F35" s="95"/>
      <c r="G35" s="98"/>
      <c r="H35" s="4"/>
    </row>
    <row r="36" spans="1:8" ht="12.75">
      <c r="A36" s="98"/>
      <c r="D36" s="81"/>
      <c r="F36" s="101"/>
      <c r="G36"/>
      <c r="H36"/>
    </row>
    <row r="37" spans="1:8" ht="12.75">
      <c r="A37" s="98"/>
      <c r="D37" s="81"/>
      <c r="F37" s="95"/>
      <c r="G37" s="98"/>
      <c r="H37" s="4"/>
    </row>
    <row r="38" spans="1:8" ht="12.75">
      <c r="A38" s="98"/>
      <c r="D38" s="81"/>
      <c r="F38" s="95"/>
      <c r="G38" s="4"/>
      <c r="H38" s="4"/>
    </row>
    <row r="39" spans="1:8" ht="12.75">
      <c r="A39" s="98"/>
      <c r="D39" s="81"/>
      <c r="F39" s="96"/>
      <c r="G39" s="98"/>
      <c r="H39" s="98"/>
    </row>
    <row r="40" spans="1:8" ht="12.75">
      <c r="A40" s="98"/>
      <c r="D40" s="81"/>
      <c r="F40" s="95"/>
      <c r="G40" s="4"/>
      <c r="H40" s="4"/>
    </row>
    <row r="41" spans="1:8" ht="12.75">
      <c r="A41" s="98"/>
      <c r="D41" s="81"/>
      <c r="F41" s="95"/>
      <c r="G41" s="4"/>
      <c r="H41" s="4"/>
    </row>
    <row r="42" spans="1:8" ht="12.75">
      <c r="A42" s="98"/>
      <c r="D42" s="81"/>
      <c r="F42" s="96"/>
      <c r="G42" s="4"/>
      <c r="H42" s="4"/>
    </row>
    <row r="43" spans="1:8" ht="12.75">
      <c r="A43" s="98"/>
      <c r="D43" s="81"/>
      <c r="F43" s="96"/>
      <c r="G43" s="4"/>
      <c r="H43" s="4"/>
    </row>
    <row r="44" spans="1:8" ht="12.75">
      <c r="A44" s="98"/>
      <c r="D44" s="81"/>
      <c r="F44" s="96"/>
      <c r="G44" s="4"/>
      <c r="H44" s="4"/>
    </row>
    <row r="45" spans="1:8" ht="12.75">
      <c r="A45" s="98"/>
      <c r="D45" s="81"/>
      <c r="F45" s="96"/>
      <c r="G45" s="4"/>
      <c r="H45" s="4"/>
    </row>
    <row r="46" spans="1:8" ht="12.75">
      <c r="A46" s="98"/>
      <c r="D46" s="81"/>
      <c r="F46" s="95"/>
      <c r="G46" s="4"/>
      <c r="H46" s="4"/>
    </row>
    <row r="47" spans="1:8" ht="12.75">
      <c r="A47" s="98"/>
      <c r="D47" s="81"/>
      <c r="F47" s="95"/>
      <c r="G47" s="4"/>
      <c r="H47" s="4"/>
    </row>
    <row r="48" spans="1:8" ht="12.75">
      <c r="A48" s="98"/>
      <c r="D48" s="81"/>
      <c r="F48" s="91">
        <f>SUM(H49:H58)</f>
        <v>10000</v>
      </c>
      <c r="G48" s="14" t="s">
        <v>82</v>
      </c>
      <c r="H48" s="14"/>
    </row>
    <row r="49" spans="1:8" ht="12.75">
      <c r="A49" s="98"/>
      <c r="C49" s="4"/>
      <c r="D49" s="93"/>
      <c r="E49" s="4"/>
      <c r="F49" s="94"/>
      <c r="G49" s="1" t="s">
        <v>83</v>
      </c>
      <c r="H49" s="3">
        <f>D73/10</f>
        <v>10000</v>
      </c>
    </row>
    <row r="50" spans="1:8" ht="12.75">
      <c r="A50" s="98"/>
      <c r="C50" s="4"/>
      <c r="D50" s="93"/>
      <c r="E50" s="4"/>
      <c r="F50" s="92"/>
      <c r="H50" s="3"/>
    </row>
    <row r="51" spans="1:6" ht="12.75">
      <c r="A51" s="98"/>
      <c r="C51" s="4"/>
      <c r="D51" s="93"/>
      <c r="E51" s="4"/>
      <c r="F51" s="95"/>
    </row>
    <row r="52" spans="1:8" ht="12.75">
      <c r="A52" s="98"/>
      <c r="D52" s="81"/>
      <c r="F52" s="94"/>
      <c r="H52"/>
    </row>
    <row r="53" spans="1:8" ht="12.75">
      <c r="A53" s="98"/>
      <c r="D53" s="81"/>
      <c r="F53" s="96"/>
      <c r="G53"/>
      <c r="H53"/>
    </row>
    <row r="54" spans="1:8" ht="12.75">
      <c r="A54" s="98"/>
      <c r="D54" s="81"/>
      <c r="F54" s="96"/>
      <c r="G54"/>
      <c r="H54"/>
    </row>
    <row r="55" spans="1:8" ht="12.75">
      <c r="A55" s="98"/>
      <c r="D55" s="81"/>
      <c r="F55" s="95"/>
      <c r="G55" s="98"/>
      <c r="H55" s="98"/>
    </row>
    <row r="56" spans="1:10" ht="12.75">
      <c r="A56" s="98"/>
      <c r="D56" s="81"/>
      <c r="F56" s="96"/>
      <c r="G56" s="98"/>
      <c r="H56" s="98"/>
      <c r="I56" s="4"/>
      <c r="J56" s="4"/>
    </row>
    <row r="57" spans="1:8" ht="12.75">
      <c r="A57" s="98"/>
      <c r="D57" s="81"/>
      <c r="F57" s="96"/>
      <c r="G57" s="98"/>
      <c r="H57" s="98"/>
    </row>
    <row r="58" spans="1:8" ht="12.75">
      <c r="A58" s="98"/>
      <c r="D58" s="81"/>
      <c r="F58" s="96"/>
      <c r="G58" s="98"/>
      <c r="H58" s="98"/>
    </row>
    <row r="59" spans="1:8" ht="12.75">
      <c r="A59" s="98"/>
      <c r="D59" s="81"/>
      <c r="F59" s="96"/>
      <c r="G59" s="98"/>
      <c r="H59" s="98"/>
    </row>
    <row r="60" spans="1:9" ht="12.75">
      <c r="A60" s="98"/>
      <c r="D60" s="81"/>
      <c r="F60" s="96"/>
      <c r="G60" s="98"/>
      <c r="H60" s="98"/>
      <c r="I60" s="1" t="s">
        <v>85</v>
      </c>
    </row>
    <row r="61" spans="1:8" ht="12.75">
      <c r="A61" s="98"/>
      <c r="D61" s="81"/>
      <c r="F61" s="96"/>
      <c r="G61" s="98"/>
      <c r="H61" s="98"/>
    </row>
    <row r="62" spans="1:8" ht="12.75">
      <c r="A62" s="98"/>
      <c r="D62" s="81"/>
      <c r="F62" s="96"/>
      <c r="G62" s="98"/>
      <c r="H62" s="98"/>
    </row>
    <row r="63" spans="1:8" ht="12.75">
      <c r="A63" s="98"/>
      <c r="D63" s="81"/>
      <c r="F63" s="96"/>
      <c r="G63" s="98"/>
      <c r="H63" s="98"/>
    </row>
    <row r="64" spans="1:8" ht="12.75">
      <c r="A64" s="98"/>
      <c r="D64" s="81"/>
      <c r="F64" s="96"/>
      <c r="G64" s="98"/>
      <c r="H64" s="98"/>
    </row>
    <row r="65" spans="1:8" ht="12.75">
      <c r="A65" s="98"/>
      <c r="D65" s="81"/>
      <c r="F65" s="96"/>
      <c r="G65" s="98"/>
      <c r="H65" s="98"/>
    </row>
    <row r="66" spans="1:8" ht="12.75">
      <c r="A66" s="98"/>
      <c r="D66" s="81"/>
      <c r="F66" s="96"/>
      <c r="G66" s="98"/>
      <c r="H66" s="98"/>
    </row>
    <row r="67" spans="1:8" ht="12.75">
      <c r="A67" s="98"/>
      <c r="D67" s="81"/>
      <c r="F67" s="96"/>
      <c r="G67" s="98"/>
      <c r="H67" s="98"/>
    </row>
    <row r="68" spans="1:8" ht="12.75">
      <c r="A68" s="98"/>
      <c r="D68" s="81"/>
      <c r="F68" s="96"/>
      <c r="G68" s="98"/>
      <c r="H68" s="98"/>
    </row>
    <row r="69" spans="1:8" ht="12.75">
      <c r="A69" s="98"/>
      <c r="D69" s="81"/>
      <c r="F69" s="96"/>
      <c r="G69" s="98"/>
      <c r="H69" s="98"/>
    </row>
    <row r="70" spans="1:8" ht="12.75">
      <c r="A70" s="98"/>
      <c r="D70" s="81"/>
      <c r="F70" s="101"/>
      <c r="G70"/>
      <c r="H70"/>
    </row>
    <row r="71" spans="1:8" ht="12.75">
      <c r="A71" s="98"/>
      <c r="D71" s="81"/>
      <c r="F71" s="101"/>
      <c r="G71" s="98"/>
      <c r="H71" s="98"/>
    </row>
    <row r="72" spans="1:6" ht="12.75">
      <c r="A72" s="98"/>
      <c r="D72" s="81"/>
      <c r="F72" s="92"/>
    </row>
    <row r="73" spans="2:8" ht="12.75">
      <c r="B73" s="87" t="s">
        <v>84</v>
      </c>
      <c r="C73" s="102"/>
      <c r="D73" s="85">
        <f>SUM(D7:D72)</f>
        <v>100000</v>
      </c>
      <c r="F73" s="38" t="s">
        <v>84</v>
      </c>
      <c r="G73" s="36"/>
      <c r="H73" s="38">
        <f>SUM(H7:H72)</f>
        <v>10000</v>
      </c>
    </row>
  </sheetData>
  <sheetProtection selectLockedCells="1" selectUnlockedCells="1"/>
  <conditionalFormatting sqref="E4">
    <cfRule type="cellIs" priority="1" dxfId="0" operator="lessThan" stopIfTrue="1">
      <formula>0</formula>
    </cfRule>
  </conditionalFormatting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&amp;COldal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3:H73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1" customWidth="1"/>
  </cols>
  <sheetData>
    <row r="3" ht="12.75">
      <c r="B3" s="84" t="s">
        <v>26</v>
      </c>
    </row>
    <row r="4" spans="4:5" ht="12.75">
      <c r="D4" s="85" t="s">
        <v>54</v>
      </c>
      <c r="E4" s="86">
        <f>D73-H73</f>
        <v>90000</v>
      </c>
    </row>
    <row r="5" spans="2:8" ht="12.75">
      <c r="B5" s="4"/>
      <c r="C5" s="87" t="s">
        <v>55</v>
      </c>
      <c r="D5" s="85">
        <f>D73</f>
        <v>100000</v>
      </c>
      <c r="E5" s="25"/>
      <c r="F5" s="4"/>
      <c r="G5" s="38" t="s">
        <v>56</v>
      </c>
      <c r="H5" s="38">
        <f>H73</f>
        <v>10000</v>
      </c>
    </row>
    <row r="6" spans="1:8" ht="12.75">
      <c r="A6" s="25"/>
      <c r="B6" s="88" t="s">
        <v>57</v>
      </c>
      <c r="C6" s="88" t="s">
        <v>58</v>
      </c>
      <c r="D6" s="89" t="s">
        <v>59</v>
      </c>
      <c r="E6" s="25"/>
      <c r="F6" s="88" t="s">
        <v>57</v>
      </c>
      <c r="G6" s="88" t="s">
        <v>60</v>
      </c>
      <c r="H6" s="88" t="s">
        <v>59</v>
      </c>
    </row>
    <row r="7" spans="2:8" ht="12.75">
      <c r="B7" s="90">
        <f>SUM(D8:D10)</f>
        <v>0</v>
      </c>
      <c r="C7" s="14" t="s">
        <v>61</v>
      </c>
      <c r="D7" s="13"/>
      <c r="E7" s="4"/>
      <c r="F7" s="91">
        <f>SUM(H8:H13)</f>
        <v>0</v>
      </c>
      <c r="G7" s="14" t="s">
        <v>62</v>
      </c>
      <c r="H7" s="14"/>
    </row>
    <row r="8" spans="2:8" ht="12.75">
      <c r="B8" s="92"/>
      <c r="D8" s="81"/>
      <c r="F8" s="4"/>
      <c r="G8" s="4" t="s">
        <v>63</v>
      </c>
      <c r="H8" s="4">
        <f>D8*0.3</f>
        <v>0</v>
      </c>
    </row>
    <row r="9" spans="2:8" ht="12.75">
      <c r="B9" s="92"/>
      <c r="C9" s="4"/>
      <c r="D9" s="93"/>
      <c r="F9" s="4"/>
      <c r="G9" s="4"/>
      <c r="H9" s="4"/>
    </row>
    <row r="10" spans="2:8" ht="12.75">
      <c r="B10" s="94"/>
      <c r="C10" s="4"/>
      <c r="D10" s="93"/>
      <c r="F10" s="4"/>
      <c r="G10" s="4"/>
      <c r="H10" s="4"/>
    </row>
    <row r="11" spans="1:8" ht="12.75">
      <c r="A11" s="1" t="s">
        <v>64</v>
      </c>
      <c r="B11" s="90">
        <f>SUM(D12:D15)</f>
        <v>100000</v>
      </c>
      <c r="C11" s="14" t="s">
        <v>65</v>
      </c>
      <c r="D11" s="13"/>
      <c r="F11" s="95"/>
      <c r="G11" s="4"/>
      <c r="H11" s="4"/>
    </row>
    <row r="12" spans="2:8" ht="12.75">
      <c r="B12" s="95"/>
      <c r="C12" s="1" t="s">
        <v>66</v>
      </c>
      <c r="D12" s="81">
        <v>100000</v>
      </c>
      <c r="F12" s="96"/>
      <c r="H12" s="4"/>
    </row>
    <row r="13" spans="2:8" ht="12.75">
      <c r="B13"/>
      <c r="C13"/>
      <c r="D13" s="97"/>
      <c r="F13" s="96"/>
      <c r="G13" s="98"/>
      <c r="H13" s="98"/>
    </row>
    <row r="14" spans="2:8" ht="12.75">
      <c r="B14" s="96"/>
      <c r="D14" s="97"/>
      <c r="F14" s="91">
        <f>SUM(H15:H21)</f>
        <v>0</v>
      </c>
      <c r="G14" s="14" t="s">
        <v>67</v>
      </c>
      <c r="H14" s="14"/>
    </row>
    <row r="15" spans="2:8" ht="12.75">
      <c r="B15" s="92"/>
      <c r="D15" s="81"/>
      <c r="F15" s="94"/>
      <c r="G15" s="4" t="s">
        <v>68</v>
      </c>
      <c r="H15" s="4"/>
    </row>
    <row r="16" spans="2:8" ht="12.75">
      <c r="B16" s="90">
        <f>SUM(D17:D18)</f>
        <v>0</v>
      </c>
      <c r="C16" s="14" t="s">
        <v>69</v>
      </c>
      <c r="D16" s="13"/>
      <c r="F16" s="94"/>
      <c r="G16" s="4" t="s">
        <v>70</v>
      </c>
      <c r="H16" s="4"/>
    </row>
    <row r="17" spans="2:8" ht="12.75">
      <c r="B17" s="92"/>
      <c r="C17" s="4"/>
      <c r="D17" s="93"/>
      <c r="E17" s="4"/>
      <c r="F17" s="94"/>
      <c r="G17" s="98" t="s">
        <v>71</v>
      </c>
      <c r="H17" s="98"/>
    </row>
    <row r="18" spans="2:8" ht="12.75">
      <c r="B18" s="92"/>
      <c r="D18" s="81"/>
      <c r="E18" s="4"/>
      <c r="F18" s="94"/>
      <c r="G18" s="98" t="s">
        <v>72</v>
      </c>
      <c r="H18" s="98"/>
    </row>
    <row r="19" spans="2:8" ht="12.75">
      <c r="B19" s="90">
        <f>SUM(D20:D46)</f>
        <v>0</v>
      </c>
      <c r="C19" s="14" t="s">
        <v>73</v>
      </c>
      <c r="D19" s="13"/>
      <c r="E19" s="98"/>
      <c r="F19" s="94"/>
      <c r="G19" s="98" t="s">
        <v>74</v>
      </c>
      <c r="H19" s="98"/>
    </row>
    <row r="20" spans="2:8" ht="12.75">
      <c r="B20" s="92"/>
      <c r="D20" s="81"/>
      <c r="F20" s="94"/>
      <c r="G20" s="98" t="s">
        <v>75</v>
      </c>
      <c r="H20" s="98"/>
    </row>
    <row r="21" spans="2:8" ht="12.75">
      <c r="B21" s="92"/>
      <c r="D21" s="99"/>
      <c r="F21" s="94"/>
      <c r="G21"/>
      <c r="H21"/>
    </row>
    <row r="22" spans="2:8" ht="12.75">
      <c r="B22" s="100"/>
      <c r="C22" s="98"/>
      <c r="D22" s="99"/>
      <c r="F22" s="91">
        <f>SUM(H23:H27)</f>
        <v>0</v>
      </c>
      <c r="G22" s="14" t="s">
        <v>76</v>
      </c>
      <c r="H22" s="14"/>
    </row>
    <row r="23" spans="2:7" ht="12.75">
      <c r="B23" s="98"/>
      <c r="C23" s="98"/>
      <c r="D23" s="99"/>
      <c r="F23" s="96"/>
      <c r="G23" s="1" t="s">
        <v>77</v>
      </c>
    </row>
    <row r="24" spans="1:7" ht="12.75">
      <c r="A24" s="98"/>
      <c r="B24" s="96"/>
      <c r="C24" s="98"/>
      <c r="D24" s="99"/>
      <c r="F24" s="96"/>
      <c r="G24" s="1" t="s">
        <v>46</v>
      </c>
    </row>
    <row r="25" spans="1:8" ht="12.75">
      <c r="A25" s="98"/>
      <c r="B25" s="100"/>
      <c r="C25" s="98"/>
      <c r="D25" s="99"/>
      <c r="F25" s="96"/>
      <c r="G25" s="3" t="s">
        <v>78</v>
      </c>
      <c r="H25"/>
    </row>
    <row r="26" spans="1:8" ht="12.75">
      <c r="A26" s="98"/>
      <c r="D26" s="81"/>
      <c r="F26" s="96"/>
      <c r="G26" s="9" t="s">
        <v>79</v>
      </c>
      <c r="H26" s="9"/>
    </row>
    <row r="27" spans="1:8" ht="12.75">
      <c r="A27" s="98"/>
      <c r="D27" s="81"/>
      <c r="F27" s="96"/>
      <c r="G27" s="4" t="s">
        <v>80</v>
      </c>
      <c r="H27" s="4"/>
    </row>
    <row r="28" spans="1:8" ht="12.75">
      <c r="A28" s="98"/>
      <c r="D28" s="81"/>
      <c r="F28" s="95"/>
      <c r="G28" s="4"/>
      <c r="H28" s="4"/>
    </row>
    <row r="29" spans="1:8" ht="12.75">
      <c r="A29" s="98"/>
      <c r="C29" s="4"/>
      <c r="D29" s="93"/>
      <c r="E29" s="4"/>
      <c r="F29" s="90">
        <f>SUM(H29:H47)</f>
        <v>0</v>
      </c>
      <c r="G29" s="14" t="s">
        <v>81</v>
      </c>
      <c r="H29" s="14"/>
    </row>
    <row r="30" spans="1:8" ht="12.75">
      <c r="A30" s="98"/>
      <c r="C30" s="4"/>
      <c r="D30" s="93"/>
      <c r="E30" s="4"/>
      <c r="F30" s="96"/>
      <c r="G30" s="98"/>
      <c r="H30" s="98"/>
    </row>
    <row r="31" spans="1:8" ht="12.75">
      <c r="A31" s="98"/>
      <c r="C31" s="4"/>
      <c r="D31" s="93"/>
      <c r="E31" s="4"/>
      <c r="F31" s="96"/>
      <c r="G31" s="98"/>
      <c r="H31" s="98"/>
    </row>
    <row r="32" spans="1:8" ht="12.75">
      <c r="A32" s="98"/>
      <c r="D32" s="81"/>
      <c r="F32" s="96"/>
      <c r="G32" s="98"/>
      <c r="H32" s="98"/>
    </row>
    <row r="33" spans="1:8" ht="12.75">
      <c r="A33" s="98"/>
      <c r="D33" s="81"/>
      <c r="F33" s="95"/>
      <c r="G33" s="98"/>
      <c r="H33" s="4"/>
    </row>
    <row r="34" spans="1:8" ht="12.75">
      <c r="A34" s="98"/>
      <c r="D34" s="81"/>
      <c r="F34" s="95"/>
      <c r="G34" s="98"/>
      <c r="H34" s="4"/>
    </row>
    <row r="35" spans="1:8" ht="12.75">
      <c r="A35" s="98"/>
      <c r="D35" s="81"/>
      <c r="F35" s="95"/>
      <c r="G35" s="98"/>
      <c r="H35" s="4"/>
    </row>
    <row r="36" spans="1:8" ht="12.75">
      <c r="A36" s="98"/>
      <c r="D36" s="81"/>
      <c r="F36" s="101"/>
      <c r="G36"/>
      <c r="H36"/>
    </row>
    <row r="37" spans="1:8" ht="12.75">
      <c r="A37" s="98"/>
      <c r="D37" s="81"/>
      <c r="F37" s="95"/>
      <c r="G37" s="98"/>
      <c r="H37" s="4"/>
    </row>
    <row r="38" spans="1:8" ht="12.75">
      <c r="A38" s="98"/>
      <c r="D38" s="81"/>
      <c r="F38" s="95"/>
      <c r="G38" s="4"/>
      <c r="H38" s="4"/>
    </row>
    <row r="39" spans="1:8" ht="12.75">
      <c r="A39" s="98"/>
      <c r="D39" s="81"/>
      <c r="F39" s="96"/>
      <c r="G39" s="98"/>
      <c r="H39" s="98"/>
    </row>
    <row r="40" spans="1:8" ht="12.75">
      <c r="A40" s="98"/>
      <c r="D40" s="81"/>
      <c r="F40" s="95"/>
      <c r="G40" s="4"/>
      <c r="H40" s="4"/>
    </row>
    <row r="41" spans="1:8" ht="12.75">
      <c r="A41" s="98"/>
      <c r="D41" s="81"/>
      <c r="F41" s="95"/>
      <c r="G41" s="4"/>
      <c r="H41" s="4"/>
    </row>
    <row r="42" spans="1:8" ht="12.75">
      <c r="A42" s="98"/>
      <c r="D42" s="81"/>
      <c r="F42" s="96"/>
      <c r="G42" s="4"/>
      <c r="H42" s="4"/>
    </row>
    <row r="43" spans="1:8" ht="12.75">
      <c r="A43" s="98"/>
      <c r="D43" s="81"/>
      <c r="F43" s="96"/>
      <c r="G43" s="4"/>
      <c r="H43" s="4"/>
    </row>
    <row r="44" spans="1:8" ht="12.75">
      <c r="A44" s="98"/>
      <c r="D44" s="81"/>
      <c r="F44" s="96"/>
      <c r="G44" s="4"/>
      <c r="H44" s="4"/>
    </row>
    <row r="45" spans="1:8" ht="12.75">
      <c r="A45" s="98"/>
      <c r="D45" s="81"/>
      <c r="F45" s="96"/>
      <c r="G45" s="4"/>
      <c r="H45" s="4"/>
    </row>
    <row r="46" spans="1:8" ht="12.75">
      <c r="A46" s="98"/>
      <c r="D46" s="81"/>
      <c r="F46" s="95"/>
      <c r="G46" s="4"/>
      <c r="H46" s="4"/>
    </row>
    <row r="47" spans="1:8" ht="12.75">
      <c r="A47" s="98"/>
      <c r="D47" s="81"/>
      <c r="F47" s="95"/>
      <c r="G47" s="4"/>
      <c r="H47" s="4"/>
    </row>
    <row r="48" spans="1:8" ht="12.75">
      <c r="A48" s="98"/>
      <c r="D48" s="81"/>
      <c r="F48" s="91">
        <f>SUM(H49:H58)</f>
        <v>10000</v>
      </c>
      <c r="G48" s="14" t="s">
        <v>82</v>
      </c>
      <c r="H48" s="14"/>
    </row>
    <row r="49" spans="1:8" ht="12.75">
      <c r="A49" s="98"/>
      <c r="C49" s="4"/>
      <c r="D49" s="93"/>
      <c r="E49" s="4"/>
      <c r="F49" s="94"/>
      <c r="G49" s="1" t="s">
        <v>83</v>
      </c>
      <c r="H49" s="3">
        <f>D73/10</f>
        <v>10000</v>
      </c>
    </row>
    <row r="50" spans="1:8" ht="12.75">
      <c r="A50" s="98"/>
      <c r="C50" s="4"/>
      <c r="D50" s="93"/>
      <c r="E50" s="4"/>
      <c r="F50" s="92"/>
      <c r="H50" s="3"/>
    </row>
    <row r="51" spans="1:6" ht="12.75">
      <c r="A51" s="98"/>
      <c r="C51" s="4"/>
      <c r="D51" s="93"/>
      <c r="E51" s="4"/>
      <c r="F51" s="95"/>
    </row>
    <row r="52" spans="1:8" ht="12.75">
      <c r="A52" s="98"/>
      <c r="D52" s="81"/>
      <c r="F52" s="94"/>
      <c r="H52"/>
    </row>
    <row r="53" spans="1:8" ht="12.75">
      <c r="A53" s="98"/>
      <c r="D53" s="81"/>
      <c r="F53" s="96"/>
      <c r="G53"/>
      <c r="H53"/>
    </row>
    <row r="54" spans="1:8" ht="12.75">
      <c r="A54" s="98"/>
      <c r="D54" s="81"/>
      <c r="F54" s="96"/>
      <c r="G54"/>
      <c r="H54"/>
    </row>
    <row r="55" spans="1:8" ht="12.75">
      <c r="A55" s="98"/>
      <c r="D55" s="81"/>
      <c r="F55" s="95"/>
      <c r="G55" s="98"/>
      <c r="H55" s="98"/>
    </row>
    <row r="56" spans="1:8" ht="12.75">
      <c r="A56" s="98"/>
      <c r="D56" s="81"/>
      <c r="F56" s="96"/>
      <c r="G56" s="98"/>
      <c r="H56" s="98"/>
    </row>
    <row r="57" spans="1:8" ht="12.75">
      <c r="A57" s="98"/>
      <c r="D57" s="81"/>
      <c r="F57" s="96"/>
      <c r="G57" s="98"/>
      <c r="H57" s="98"/>
    </row>
    <row r="58" spans="4:8" ht="12.75">
      <c r="D58" s="81"/>
      <c r="F58" s="96"/>
      <c r="G58" s="98"/>
      <c r="H58" s="98"/>
    </row>
    <row r="59" spans="4:8" ht="12.75">
      <c r="D59" s="81"/>
      <c r="F59" s="96"/>
      <c r="G59" s="98"/>
      <c r="H59" s="98"/>
    </row>
    <row r="60" spans="4:8" ht="12.75">
      <c r="D60" s="81"/>
      <c r="F60" s="96"/>
      <c r="G60" s="98"/>
      <c r="H60" s="98"/>
    </row>
    <row r="61" spans="4:8" ht="12.75">
      <c r="D61" s="81"/>
      <c r="F61" s="96"/>
      <c r="G61" s="98"/>
      <c r="H61" s="98"/>
    </row>
    <row r="62" spans="4:8" ht="12.75">
      <c r="D62" s="81"/>
      <c r="F62" s="96"/>
      <c r="G62" s="98"/>
      <c r="H62" s="98"/>
    </row>
    <row r="63" spans="4:8" ht="12.75">
      <c r="D63" s="81"/>
      <c r="F63" s="96"/>
      <c r="G63" s="98"/>
      <c r="H63" s="98"/>
    </row>
    <row r="64" spans="4:8" ht="12.75">
      <c r="D64" s="81"/>
      <c r="F64" s="96"/>
      <c r="G64" s="98"/>
      <c r="H64" s="98"/>
    </row>
    <row r="65" spans="4:8" ht="12.75">
      <c r="D65" s="81"/>
      <c r="F65" s="96"/>
      <c r="G65" s="98"/>
      <c r="H65" s="98"/>
    </row>
    <row r="66" spans="4:8" ht="12.75">
      <c r="D66" s="81"/>
      <c r="F66" s="96"/>
      <c r="G66" s="98"/>
      <c r="H66" s="98"/>
    </row>
    <row r="67" spans="4:8" ht="12.75">
      <c r="D67" s="81"/>
      <c r="F67" s="96"/>
      <c r="G67" s="98"/>
      <c r="H67" s="98"/>
    </row>
    <row r="68" spans="4:8" ht="12.75">
      <c r="D68" s="81"/>
      <c r="F68" s="96"/>
      <c r="G68" s="98"/>
      <c r="H68" s="98"/>
    </row>
    <row r="69" spans="4:8" ht="12.75">
      <c r="D69" s="81"/>
      <c r="F69" s="96"/>
      <c r="G69" s="98"/>
      <c r="H69" s="98"/>
    </row>
    <row r="70" spans="4:8" ht="12.75">
      <c r="D70" s="81"/>
      <c r="F70" s="101"/>
      <c r="G70"/>
      <c r="H70"/>
    </row>
    <row r="71" spans="4:8" ht="12.75">
      <c r="D71" s="81"/>
      <c r="F71" s="101"/>
      <c r="G71" s="98"/>
      <c r="H71" s="98"/>
    </row>
    <row r="72" spans="4:6" ht="12.75">
      <c r="D72" s="81"/>
      <c r="F72" s="92"/>
    </row>
    <row r="73" spans="2:8" ht="12.75">
      <c r="B73" s="87" t="s">
        <v>84</v>
      </c>
      <c r="C73" s="102"/>
      <c r="D73" s="85">
        <f>SUM(D7:D72)</f>
        <v>100000</v>
      </c>
      <c r="F73" s="38" t="s">
        <v>84</v>
      </c>
      <c r="G73" s="36"/>
      <c r="H73" s="38">
        <f>SUM(H7:H72)</f>
        <v>10000</v>
      </c>
    </row>
  </sheetData>
  <sheetProtection selectLockedCells="1" selectUnlockedCells="1"/>
  <conditionalFormatting sqref="E4">
    <cfRule type="cellIs" priority="1" dxfId="0" operator="lessThan" stopIfTrue="1">
      <formula>0</formula>
    </cfRule>
  </conditionalFormatting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19567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Stramszki István</cp:lastModifiedBy>
  <dcterms:created xsi:type="dcterms:W3CDTF">2009-07-19T18:47:20Z</dcterms:created>
  <dcterms:modified xsi:type="dcterms:W3CDTF">2012-10-13T16:01:49Z</dcterms:modified>
  <cp:category/>
  <cp:version/>
  <cp:contentType/>
  <cp:contentStatus/>
  <cp:revision>1534</cp:revision>
</cp:coreProperties>
</file>